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1565" windowHeight="8925" tabRatio="726" activeTab="0"/>
  </bookViews>
  <sheets>
    <sheet name="封面" sheetId="1" r:id="rId1"/>
    <sheet name="目录" sheetId="2" r:id="rId2"/>
    <sheet name="表一2018社保收入情况" sheetId="3" r:id="rId3"/>
    <sheet name="表二2018社保支出情况" sheetId="4" r:id="rId4"/>
    <sheet name="表三2018年社保结余情况" sheetId="5" r:id="rId5"/>
    <sheet name="表四2019社保预算收入表" sheetId="6" r:id="rId6"/>
    <sheet name="表五2019社保预算支出表" sheetId="7" r:id="rId7"/>
    <sheet name="表六2019社保预算结余表" sheetId="8" r:id="rId8"/>
  </sheets>
  <definedNames>
    <definedName name="_xlnm.Print_Area" localSheetId="3">'表二2018社保支出情况'!$A$1:$D$35</definedName>
    <definedName name="_xlnm.Print_Area" localSheetId="7">'表六2019社保预算结余表'!$A$1:$E$21</definedName>
    <definedName name="_xlnm.Print_Area" localSheetId="4">'表三2018年社保结余情况'!$A$1:$D$21</definedName>
    <definedName name="_xlnm.Print_Area" localSheetId="5">'表四2019社保预算收入表'!$A$1:$E$48</definedName>
    <definedName name="_xlnm.Print_Area" localSheetId="6">'表五2019社保预算支出表'!$A$1:$E$35</definedName>
    <definedName name="_xlnm.Print_Area" localSheetId="2">'表一2018社保收入情况'!$A$1:$D$48</definedName>
  </definedNames>
  <calcPr fullCalcOnLoad="1"/>
</workbook>
</file>

<file path=xl/sharedStrings.xml><?xml version="1.0" encoding="utf-8"?>
<sst xmlns="http://schemas.openxmlformats.org/spreadsheetml/2006/main" count="245" uniqueCount="87">
  <si>
    <t>单位：万元</t>
  </si>
  <si>
    <t>单位：万元</t>
  </si>
  <si>
    <t>一、企业职工基本养老保险基金年末累计结余</t>
  </si>
  <si>
    <t>二、失业保险基金年末累计结余</t>
  </si>
  <si>
    <t>三、城镇职工基本医疗保险基金年末累计结余</t>
  </si>
  <si>
    <t>四、工伤保险基金年末累计结余</t>
  </si>
  <si>
    <t>五、生育保险基金年末累计结余</t>
  </si>
  <si>
    <t>六、城乡居民养老保险基金年末累计结余</t>
  </si>
  <si>
    <t>八、机关事业养老保险基金年末累计结余</t>
  </si>
  <si>
    <t>七、城乡居民基本医疗保险基金年末累计结余</t>
  </si>
  <si>
    <t>项目</t>
  </si>
  <si>
    <t>2018年预算数</t>
  </si>
  <si>
    <t>2018年执行数</t>
  </si>
  <si>
    <t>执行数为预算数的%</t>
  </si>
  <si>
    <t>阿克陶县社会保险基金收入合计</t>
  </si>
  <si>
    <t xml:space="preserve">    其中：保险费收入</t>
  </si>
  <si>
    <t xml:space="preserve">          利息收入</t>
  </si>
  <si>
    <t xml:space="preserve">          财政补贴收入</t>
  </si>
  <si>
    <t xml:space="preserve">          其他各项收入</t>
  </si>
  <si>
    <t>一、企业职工基本养老保险基金收入</t>
  </si>
  <si>
    <t>二、失业保险基金收入</t>
  </si>
  <si>
    <t>三、城镇职工基本医疗保险基金收入</t>
  </si>
  <si>
    <t>四、工伤保险基金收入</t>
  </si>
  <si>
    <t>五、生育保险基金收入</t>
  </si>
  <si>
    <t>六、城乡居民养老保险基金收入</t>
  </si>
  <si>
    <t>七、城乡居民基本医疗保险基金收入</t>
  </si>
  <si>
    <t>八、机关事业养老保险基金收入</t>
  </si>
  <si>
    <t>阿克陶县社会保险基金支出合计</t>
  </si>
  <si>
    <t xml:space="preserve">    其中：社会保险待遇支出</t>
  </si>
  <si>
    <t xml:space="preserve">         其他各项支出</t>
  </si>
  <si>
    <t>一、企业职工基本养老保险基金支出</t>
  </si>
  <si>
    <t xml:space="preserve">    其中：基本养老保险支出</t>
  </si>
  <si>
    <t>二、失业保险基金支出</t>
  </si>
  <si>
    <t xml:space="preserve">    其中：失业保险基金支出</t>
  </si>
  <si>
    <t>　　　　　失业保险上级上解支出</t>
  </si>
  <si>
    <t>三、城镇职工基本医疗保险基金支出</t>
  </si>
  <si>
    <t xml:space="preserve">    其中：基本医疗保险基金支出</t>
  </si>
  <si>
    <t>　　　　　城镇职工基本医疗保险上级上解支出</t>
  </si>
  <si>
    <t>四、工伤保险基金支出</t>
  </si>
  <si>
    <t xml:space="preserve">    其中：工伤保险基金支出</t>
  </si>
  <si>
    <t>　　　　　工伤保险上级上解支出</t>
  </si>
  <si>
    <t>五、生育保险基金支出</t>
  </si>
  <si>
    <t xml:space="preserve">    其中：生育保险基金支出</t>
  </si>
  <si>
    <t>　　　　　生育保险上级上解支出</t>
  </si>
  <si>
    <t>六、城乡居民养老保险基金支出</t>
  </si>
  <si>
    <t xml:space="preserve">    其中：居民养老保险基金支出</t>
  </si>
  <si>
    <t>七、城乡居民基本医疗保险基金支出</t>
  </si>
  <si>
    <t xml:space="preserve">    其中：居民基本医疗保险基金支出</t>
  </si>
  <si>
    <t>　　　　　城镇居民基本医疗保险上级上解支出</t>
  </si>
  <si>
    <t xml:space="preserve">    其中：农材合作医疗基金支出</t>
  </si>
  <si>
    <t>2018年执行数为预算数的%</t>
  </si>
  <si>
    <t>阿克陶县社会保险基金本年收支结余</t>
  </si>
  <si>
    <t>一、企业职工基本养老保险基金本年收支结余</t>
  </si>
  <si>
    <t>二、失业保险基金本年收支结余</t>
  </si>
  <si>
    <t>三、城镇职工基本医疗保险基金本年收支结余</t>
  </si>
  <si>
    <t>四、工伤保险基金本年收支结余</t>
  </si>
  <si>
    <t>五、生育保险基金本年收支结余</t>
  </si>
  <si>
    <t>六、城乡居民养老保险基金本年收支结余</t>
  </si>
  <si>
    <t>七、城乡居民基本医疗保险基金本年收支结余</t>
  </si>
  <si>
    <t>八、机关事业养老保险基金本年收支结余</t>
  </si>
  <si>
    <t>阿克陶县社会保险基金年末累计结余</t>
  </si>
  <si>
    <t>2014年执行数</t>
  </si>
  <si>
    <t>2019年预算数</t>
  </si>
  <si>
    <t>预算数为上年执行数的%</t>
  </si>
  <si>
    <t>八、机关事业养老保险基金支出</t>
  </si>
  <si>
    <t>表一：2018年阿克陶县社会保险基金预算收入执行情况表</t>
  </si>
  <si>
    <r>
      <t>表二：2018</t>
    </r>
    <r>
      <rPr>
        <b/>
        <sz val="22"/>
        <color indexed="8"/>
        <rFont val="仿宋"/>
        <family val="3"/>
      </rPr>
      <t>年阿克陶县社会保险基金预算支出执行情况表</t>
    </r>
  </si>
  <si>
    <r>
      <t>表三：2018</t>
    </r>
    <r>
      <rPr>
        <b/>
        <sz val="22"/>
        <color indexed="8"/>
        <rFont val="仿宋"/>
        <family val="3"/>
      </rPr>
      <t>年阿克陶县社会保险基金预算结余执行情况表</t>
    </r>
  </si>
  <si>
    <r>
      <t>表四：2019</t>
    </r>
    <r>
      <rPr>
        <b/>
        <sz val="22"/>
        <color indexed="8"/>
        <rFont val="仿宋"/>
        <family val="3"/>
      </rPr>
      <t>年阿克陶县社会保险基金预算收入表</t>
    </r>
  </si>
  <si>
    <r>
      <t>表五：2019</t>
    </r>
    <r>
      <rPr>
        <b/>
        <sz val="22"/>
        <color indexed="8"/>
        <rFont val="仿宋"/>
        <family val="3"/>
      </rPr>
      <t>年阿克陶县社会保险基金预算支出表</t>
    </r>
  </si>
  <si>
    <r>
      <t>表六：2019</t>
    </r>
    <r>
      <rPr>
        <b/>
        <sz val="22"/>
        <color indexed="8"/>
        <rFont val="仿宋"/>
        <family val="3"/>
      </rPr>
      <t>年阿克陶县社会保险基金预算结余表</t>
    </r>
  </si>
  <si>
    <t>2018年阿克陶县社会保险基金预算支出执行情况表</t>
  </si>
  <si>
    <t>2019年阿克陶县社会保险基金预算收入表</t>
  </si>
  <si>
    <t>2019年阿克陶县社会保险基金预算结余表</t>
  </si>
  <si>
    <t>表三</t>
  </si>
  <si>
    <t>2018年阿克陶县社会保险基金预算结余执行情况表</t>
  </si>
  <si>
    <t>表四</t>
  </si>
  <si>
    <t>表五</t>
  </si>
  <si>
    <t>2019年阿克陶县社会保险基金预算支出表</t>
  </si>
  <si>
    <t>表六</t>
  </si>
  <si>
    <t>表一</t>
  </si>
  <si>
    <t>2018年阿克陶县社会保险基金预算收入执行情况表</t>
  </si>
  <si>
    <t>表二</t>
  </si>
  <si>
    <t>目  录</t>
  </si>
  <si>
    <t>附件3：</t>
  </si>
  <si>
    <t>阿克陶县财政局</t>
  </si>
  <si>
    <t>阿克陶县2018年社会保险基金预算执行情况及2019年社会保险基金预算
（草案）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</si>
</sst>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%"/>
    <numFmt numFmtId="186" formatCode="#,##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b/>
      <sz val="24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  <font>
      <sz val="14"/>
      <color theme="1"/>
      <name val="Calibri"/>
      <family val="0"/>
    </font>
    <font>
      <b/>
      <sz val="24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8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0" fontId="0" fillId="0" borderId="10" xfId="33" applyNumberFormat="1" applyFont="1" applyBorder="1" applyAlignment="1">
      <alignment vertical="center"/>
    </xf>
    <xf numFmtId="10" fontId="3" fillId="0" borderId="10" xfId="0" applyNumberFormat="1" applyFont="1" applyBorder="1" applyAlignment="1">
      <alignment horizontal="center" vertical="center" wrapText="1"/>
    </xf>
    <xf numFmtId="10" fontId="3" fillId="0" borderId="10" xfId="33" applyNumberFormat="1" applyFont="1" applyBorder="1" applyAlignment="1">
      <alignment vertical="center"/>
    </xf>
    <xf numFmtId="185" fontId="3" fillId="0" borderId="10" xfId="33" applyNumberFormat="1" applyFont="1" applyBorder="1" applyAlignment="1">
      <alignment vertical="center"/>
    </xf>
    <xf numFmtId="185" fontId="0" fillId="0" borderId="10" xfId="33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0" fillId="0" borderId="10" xfId="0" applyNumberFormat="1" applyFill="1" applyBorder="1" applyAlignment="1">
      <alignment vertical="center"/>
    </xf>
    <xf numFmtId="184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57" fontId="43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40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6" width="12.28125" style="0" customWidth="1"/>
  </cols>
  <sheetData>
    <row r="6" spans="1:6" ht="102.75" customHeight="1">
      <c r="A6" s="33" t="s">
        <v>86</v>
      </c>
      <c r="B6" s="33"/>
      <c r="C6" s="33"/>
      <c r="D6" s="33"/>
      <c r="E6" s="33"/>
      <c r="F6" s="33"/>
    </row>
    <row r="39" spans="1:6" ht="32.25" customHeight="1">
      <c r="A39" s="34" t="s">
        <v>85</v>
      </c>
      <c r="B39" s="34"/>
      <c r="C39" s="34"/>
      <c r="D39" s="34"/>
      <c r="E39" s="34"/>
      <c r="F39" s="34"/>
    </row>
    <row r="40" spans="1:6" ht="32.25" customHeight="1">
      <c r="A40" s="35">
        <v>43466</v>
      </c>
      <c r="B40" s="34"/>
      <c r="C40" s="34"/>
      <c r="D40" s="34"/>
      <c r="E40" s="34"/>
      <c r="F40" s="34"/>
    </row>
  </sheetData>
  <sheetProtection/>
  <mergeCells count="3">
    <mergeCell ref="A6:F6"/>
    <mergeCell ref="A39:F39"/>
    <mergeCell ref="A40:F4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2" max="2" width="59.00390625" style="0" bestFit="1" customWidth="1"/>
  </cols>
  <sheetData>
    <row r="1" ht="13.5">
      <c r="A1" t="s">
        <v>84</v>
      </c>
    </row>
    <row r="2" spans="1:2" ht="22.5">
      <c r="A2" s="26" t="s">
        <v>83</v>
      </c>
      <c r="B2" s="26"/>
    </row>
    <row r="3" spans="1:2" ht="22.5">
      <c r="A3" s="24"/>
      <c r="B3" s="24"/>
    </row>
    <row r="4" spans="1:2" ht="22.5">
      <c r="A4" s="24"/>
      <c r="B4" s="24"/>
    </row>
    <row r="5" spans="1:2" ht="45.75" customHeight="1">
      <c r="A5" s="25" t="s">
        <v>80</v>
      </c>
      <c r="B5" s="25" t="s">
        <v>81</v>
      </c>
    </row>
    <row r="6" spans="1:2" ht="45.75" customHeight="1">
      <c r="A6" s="25" t="s">
        <v>82</v>
      </c>
      <c r="B6" s="25" t="s">
        <v>71</v>
      </c>
    </row>
    <row r="7" spans="1:2" ht="45.75" customHeight="1">
      <c r="A7" s="25" t="s">
        <v>74</v>
      </c>
      <c r="B7" s="25" t="s">
        <v>75</v>
      </c>
    </row>
    <row r="8" spans="1:2" ht="45.75" customHeight="1">
      <c r="A8" s="25" t="s">
        <v>76</v>
      </c>
      <c r="B8" s="25" t="s">
        <v>72</v>
      </c>
    </row>
    <row r="9" spans="1:2" ht="45.75" customHeight="1">
      <c r="A9" s="25" t="s">
        <v>77</v>
      </c>
      <c r="B9" s="25" t="s">
        <v>78</v>
      </c>
    </row>
    <row r="10" spans="1:2" ht="45.75" customHeight="1">
      <c r="A10" s="25" t="s">
        <v>79</v>
      </c>
      <c r="B10" s="25" t="s">
        <v>73</v>
      </c>
    </row>
    <row r="11" spans="1:2" ht="45.75" customHeight="1">
      <c r="A11" s="25"/>
      <c r="B11" s="25"/>
    </row>
    <row r="12" spans="1:2" ht="45.75" customHeight="1">
      <c r="A12" s="25"/>
      <c r="B12" s="25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41.28125" style="0" customWidth="1"/>
    <col min="2" max="4" width="15.57421875" style="0" customWidth="1"/>
    <col min="5" max="5" width="9.421875" style="0" bestFit="1" customWidth="1"/>
  </cols>
  <sheetData>
    <row r="1" spans="1:4" s="1" customFormat="1" ht="57" customHeight="1">
      <c r="A1" s="27" t="s">
        <v>65</v>
      </c>
      <c r="B1" s="27"/>
      <c r="C1" s="27"/>
      <c r="D1" s="27"/>
    </row>
    <row r="2" ht="27" customHeight="1">
      <c r="D2" s="15" t="s">
        <v>1</v>
      </c>
    </row>
    <row r="3" spans="1:4" s="2" customFormat="1" ht="27">
      <c r="A3" s="3" t="s">
        <v>10</v>
      </c>
      <c r="B3" s="21" t="s">
        <v>11</v>
      </c>
      <c r="C3" s="21" t="s">
        <v>12</v>
      </c>
      <c r="D3" s="3" t="s">
        <v>13</v>
      </c>
    </row>
    <row r="4" spans="1:5" ht="13.5">
      <c r="A4" s="6" t="s">
        <v>14</v>
      </c>
      <c r="B4" s="7">
        <f>B9+B14+B19+B24+B29+B34+B39+B44</f>
        <v>74488.36</v>
      </c>
      <c r="C4" s="7">
        <f>C9+C14+C19+C24+C29+C34+C39+C44</f>
        <v>93447.19</v>
      </c>
      <c r="D4" s="12">
        <f>C4/B4</f>
        <v>1.2545207063224375</v>
      </c>
      <c r="E4" s="20"/>
    </row>
    <row r="5" spans="1:4" ht="13.5">
      <c r="A5" s="4" t="s">
        <v>15</v>
      </c>
      <c r="B5" s="5">
        <v>56676.88</v>
      </c>
      <c r="C5" s="5">
        <f>C10+C15+C20+C25+C30+C35+C40+C45</f>
        <v>55522.57</v>
      </c>
      <c r="D5" s="10">
        <f aca="true" t="shared" si="0" ref="D5:D47">C5/B5</f>
        <v>0.9796334942925581</v>
      </c>
    </row>
    <row r="6" spans="1:4" ht="13.5">
      <c r="A6" s="4" t="s">
        <v>16</v>
      </c>
      <c r="B6" s="5">
        <v>213.94</v>
      </c>
      <c r="C6" s="5">
        <f>C11+C16+C21+C26+C31+C36+C41+C46</f>
        <v>447.54999999999995</v>
      </c>
      <c r="D6" s="10">
        <f t="shared" si="0"/>
        <v>2.091941665887632</v>
      </c>
    </row>
    <row r="7" spans="1:4" ht="13.5">
      <c r="A7" s="4" t="s">
        <v>17</v>
      </c>
      <c r="B7" s="5">
        <v>17597.54</v>
      </c>
      <c r="C7" s="5">
        <f>C12+C17+C22+C27+C32+C37+C42+C47</f>
        <v>26744.300000000003</v>
      </c>
      <c r="D7" s="10"/>
    </row>
    <row r="8" spans="1:4" ht="13.5">
      <c r="A8" s="4" t="s">
        <v>18</v>
      </c>
      <c r="B8" s="5">
        <v>0</v>
      </c>
      <c r="C8" s="5">
        <v>0</v>
      </c>
      <c r="D8" s="10"/>
    </row>
    <row r="9" spans="1:4" ht="13.5">
      <c r="A9" s="6" t="s">
        <v>19</v>
      </c>
      <c r="B9" s="7">
        <f>SUM(B10:B13)</f>
        <v>7640.26</v>
      </c>
      <c r="C9" s="7">
        <f>SUM(C10:C13)</f>
        <v>17436.65</v>
      </c>
      <c r="D9" s="12">
        <f t="shared" si="0"/>
        <v>2.2822063647048663</v>
      </c>
    </row>
    <row r="10" spans="1:4" ht="13.5">
      <c r="A10" s="4" t="s">
        <v>15</v>
      </c>
      <c r="B10" s="5">
        <v>7636.56</v>
      </c>
      <c r="C10" s="19">
        <v>9842.83</v>
      </c>
      <c r="D10" s="10">
        <f t="shared" si="0"/>
        <v>1.2889088804383124</v>
      </c>
    </row>
    <row r="11" spans="1:4" ht="13.5">
      <c r="A11" s="4" t="s">
        <v>16</v>
      </c>
      <c r="B11" s="5">
        <v>3.7</v>
      </c>
      <c r="C11" s="19">
        <v>46.18</v>
      </c>
      <c r="D11" s="10">
        <f t="shared" si="0"/>
        <v>12.481081081081081</v>
      </c>
    </row>
    <row r="12" spans="1:4" ht="13.5">
      <c r="A12" s="4" t="s">
        <v>17</v>
      </c>
      <c r="B12" s="5"/>
      <c r="C12" s="5">
        <v>7300</v>
      </c>
      <c r="D12" s="10"/>
    </row>
    <row r="13" spans="1:4" ht="13.5">
      <c r="A13" s="4" t="s">
        <v>18</v>
      </c>
      <c r="B13" s="5"/>
      <c r="C13" s="5">
        <v>247.64</v>
      </c>
      <c r="D13" s="10"/>
    </row>
    <row r="14" spans="1:4" ht="13.5">
      <c r="A14" s="6" t="s">
        <v>20</v>
      </c>
      <c r="B14" s="7">
        <f>SUM(B15:B18)</f>
        <v>1108.1200000000001</v>
      </c>
      <c r="C14" s="7">
        <f>SUM(C15:C18)</f>
        <v>867.67</v>
      </c>
      <c r="D14" s="12">
        <f t="shared" si="0"/>
        <v>0.7830108652492509</v>
      </c>
    </row>
    <row r="15" spans="1:4" ht="13.5">
      <c r="A15" s="4" t="s">
        <v>15</v>
      </c>
      <c r="B15" s="5">
        <v>1082.41</v>
      </c>
      <c r="C15" s="5">
        <v>863.16</v>
      </c>
      <c r="D15" s="10">
        <f t="shared" si="0"/>
        <v>0.7974427435075433</v>
      </c>
    </row>
    <row r="16" spans="1:4" ht="13.5">
      <c r="A16" s="4" t="s">
        <v>16</v>
      </c>
      <c r="B16" s="5">
        <v>25.71</v>
      </c>
      <c r="C16" s="5">
        <v>4.51</v>
      </c>
      <c r="D16" s="10">
        <f t="shared" si="0"/>
        <v>0.17541812524309605</v>
      </c>
    </row>
    <row r="17" spans="1:4" ht="13.5">
      <c r="A17" s="4" t="s">
        <v>17</v>
      </c>
      <c r="B17" s="5"/>
      <c r="C17" s="5"/>
      <c r="D17" s="10"/>
    </row>
    <row r="18" spans="1:4" ht="13.5">
      <c r="A18" s="4" t="s">
        <v>18</v>
      </c>
      <c r="B18" s="5"/>
      <c r="C18" s="5"/>
      <c r="D18" s="10"/>
    </row>
    <row r="19" spans="1:4" ht="13.5">
      <c r="A19" s="6" t="s">
        <v>21</v>
      </c>
      <c r="B19" s="7">
        <f>SUM(B20:B23)</f>
        <v>10893.109999999999</v>
      </c>
      <c r="C19" s="7">
        <f>SUM(C20:C23)</f>
        <v>13796.939999999999</v>
      </c>
      <c r="D19" s="12">
        <f t="shared" si="0"/>
        <v>1.266574926719734</v>
      </c>
    </row>
    <row r="20" spans="1:4" ht="13.5">
      <c r="A20" s="4" t="s">
        <v>15</v>
      </c>
      <c r="B20" s="5">
        <v>10834.73</v>
      </c>
      <c r="C20" s="5">
        <v>12615.47</v>
      </c>
      <c r="D20" s="10">
        <f t="shared" si="0"/>
        <v>1.1643548108720752</v>
      </c>
    </row>
    <row r="21" spans="1:4" ht="13.5">
      <c r="A21" s="4" t="s">
        <v>16</v>
      </c>
      <c r="B21" s="5">
        <v>58.38</v>
      </c>
      <c r="C21" s="5">
        <v>80.59</v>
      </c>
      <c r="D21" s="10">
        <f t="shared" si="0"/>
        <v>1.3804385063377869</v>
      </c>
    </row>
    <row r="22" spans="1:4" ht="13.5">
      <c r="A22" s="4" t="s">
        <v>17</v>
      </c>
      <c r="B22" s="5"/>
      <c r="C22" s="5">
        <v>1100</v>
      </c>
      <c r="D22" s="10"/>
    </row>
    <row r="23" spans="1:4" ht="13.5">
      <c r="A23" s="4" t="s">
        <v>18</v>
      </c>
      <c r="B23" s="5"/>
      <c r="C23" s="5">
        <v>0.88</v>
      </c>
      <c r="D23" s="10"/>
    </row>
    <row r="24" spans="1:4" ht="13.5">
      <c r="A24" s="6" t="s">
        <v>22</v>
      </c>
      <c r="B24" s="7">
        <f>SUM(B25:B28)</f>
        <v>918.84</v>
      </c>
      <c r="C24" s="7">
        <f>SUM(C25:C28)</f>
        <v>1733.6100000000001</v>
      </c>
      <c r="D24" s="12">
        <f t="shared" si="0"/>
        <v>1.8867376257019721</v>
      </c>
    </row>
    <row r="25" spans="1:4" ht="13.5">
      <c r="A25" s="4" t="s">
        <v>15</v>
      </c>
      <c r="B25" s="5">
        <v>918.37</v>
      </c>
      <c r="C25" s="5">
        <v>779.1</v>
      </c>
      <c r="D25" s="10">
        <f t="shared" si="0"/>
        <v>0.848350882541895</v>
      </c>
    </row>
    <row r="26" spans="1:4" ht="13.5">
      <c r="A26" s="4" t="s">
        <v>16</v>
      </c>
      <c r="B26" s="5">
        <v>0.47</v>
      </c>
      <c r="C26" s="5">
        <v>3.51</v>
      </c>
      <c r="D26" s="10">
        <f t="shared" si="0"/>
        <v>7.468085106382978</v>
      </c>
    </row>
    <row r="27" spans="1:4" ht="13.5">
      <c r="A27" s="4" t="s">
        <v>17</v>
      </c>
      <c r="B27" s="5"/>
      <c r="C27" s="5">
        <v>951</v>
      </c>
      <c r="D27" s="10"/>
    </row>
    <row r="28" spans="1:4" ht="13.5">
      <c r="A28" s="4" t="s">
        <v>18</v>
      </c>
      <c r="B28" s="5"/>
      <c r="C28" s="5"/>
      <c r="D28" s="10"/>
    </row>
    <row r="29" spans="1:4" ht="13.5">
      <c r="A29" s="6" t="s">
        <v>23</v>
      </c>
      <c r="B29" s="7">
        <f>SUM(B30:B33)</f>
        <v>562.71</v>
      </c>
      <c r="C29" s="7">
        <f>SUM(C30:C33)</f>
        <v>734.03</v>
      </c>
      <c r="D29" s="12">
        <f t="shared" si="0"/>
        <v>1.304455225604663</v>
      </c>
    </row>
    <row r="30" spans="1:4" ht="13.5">
      <c r="A30" s="4" t="s">
        <v>15</v>
      </c>
      <c r="B30" s="5">
        <v>562.23</v>
      </c>
      <c r="C30" s="5">
        <v>486.49</v>
      </c>
      <c r="D30" s="10">
        <f t="shared" si="0"/>
        <v>0.8652864486064422</v>
      </c>
    </row>
    <row r="31" spans="1:4" ht="13.5">
      <c r="A31" s="4" t="s">
        <v>16</v>
      </c>
      <c r="B31" s="5">
        <v>0.48</v>
      </c>
      <c r="C31" s="5">
        <v>2.54</v>
      </c>
      <c r="D31" s="10">
        <f t="shared" si="0"/>
        <v>5.291666666666667</v>
      </c>
    </row>
    <row r="32" spans="1:4" ht="13.5">
      <c r="A32" s="4" t="s">
        <v>17</v>
      </c>
      <c r="B32" s="5"/>
      <c r="C32" s="5">
        <v>245</v>
      </c>
      <c r="D32" s="10"/>
    </row>
    <row r="33" spans="1:4" ht="13.5">
      <c r="A33" s="4" t="s">
        <v>18</v>
      </c>
      <c r="B33" s="5"/>
      <c r="C33" s="5"/>
      <c r="D33" s="10"/>
    </row>
    <row r="34" spans="1:4" ht="13.5">
      <c r="A34" s="6" t="s">
        <v>24</v>
      </c>
      <c r="B34" s="7">
        <f>SUM(B35:B38)</f>
        <v>3338.1099999999997</v>
      </c>
      <c r="C34" s="7">
        <f>SUM(C35:C38)</f>
        <v>3634.41</v>
      </c>
      <c r="D34" s="12">
        <f t="shared" si="0"/>
        <v>1.0887628029034395</v>
      </c>
    </row>
    <row r="35" spans="1:4" ht="13.5">
      <c r="A35" s="4" t="s">
        <v>15</v>
      </c>
      <c r="B35" s="5">
        <v>824.05</v>
      </c>
      <c r="C35" s="5">
        <v>743.52</v>
      </c>
      <c r="D35" s="10">
        <f t="shared" si="0"/>
        <v>0.9022753473696985</v>
      </c>
    </row>
    <row r="36" spans="1:4" ht="13.5">
      <c r="A36" s="4" t="s">
        <v>16</v>
      </c>
      <c r="B36" s="5">
        <v>33.32</v>
      </c>
      <c r="C36" s="5">
        <v>169.6</v>
      </c>
      <c r="D36" s="10">
        <f t="shared" si="0"/>
        <v>5.090036014405762</v>
      </c>
    </row>
    <row r="37" spans="1:4" ht="13.5">
      <c r="A37" s="4" t="s">
        <v>17</v>
      </c>
      <c r="B37" s="5">
        <v>2480.74</v>
      </c>
      <c r="C37" s="5">
        <v>2713.04</v>
      </c>
      <c r="D37" s="10">
        <f t="shared" si="0"/>
        <v>1.0936414134492127</v>
      </c>
    </row>
    <row r="38" spans="1:4" ht="13.5">
      <c r="A38" s="4" t="s">
        <v>18</v>
      </c>
      <c r="B38" s="5"/>
      <c r="C38" s="5">
        <v>8.25</v>
      </c>
      <c r="D38" s="10"/>
    </row>
    <row r="39" spans="1:4" ht="13.5">
      <c r="A39" s="22" t="s">
        <v>25</v>
      </c>
      <c r="B39" s="7">
        <f>SUM(B40:B43)</f>
        <v>21474.32</v>
      </c>
      <c r="C39" s="7">
        <f>SUM(C40:C43)</f>
        <v>25380.03</v>
      </c>
      <c r="D39" s="12">
        <f t="shared" si="0"/>
        <v>1.1818781689012736</v>
      </c>
    </row>
    <row r="40" spans="1:4" ht="13.5">
      <c r="A40" s="4" t="s">
        <v>15</v>
      </c>
      <c r="B40" s="5">
        <v>11410.99</v>
      </c>
      <c r="C40" s="5">
        <v>5394.92</v>
      </c>
      <c r="D40" s="10">
        <f t="shared" si="0"/>
        <v>0.4727828172665124</v>
      </c>
    </row>
    <row r="41" spans="1:4" ht="13.5">
      <c r="A41" s="4" t="s">
        <v>16</v>
      </c>
      <c r="B41" s="5">
        <v>6.53</v>
      </c>
      <c r="C41" s="5">
        <v>94.89</v>
      </c>
      <c r="D41" s="10">
        <f t="shared" si="0"/>
        <v>14.531393568147013</v>
      </c>
    </row>
    <row r="42" spans="1:4" ht="13.5">
      <c r="A42" s="4" t="s">
        <v>17</v>
      </c>
      <c r="B42" s="5">
        <v>10056.8</v>
      </c>
      <c r="C42" s="5">
        <v>10390.22</v>
      </c>
      <c r="D42" s="10">
        <f t="shared" si="0"/>
        <v>1.0331536870575133</v>
      </c>
    </row>
    <row r="43" spans="1:4" ht="13.5">
      <c r="A43" s="4" t="s">
        <v>18</v>
      </c>
      <c r="B43" s="5"/>
      <c r="C43" s="5">
        <v>9500</v>
      </c>
      <c r="D43" s="10"/>
    </row>
    <row r="44" spans="1:4" ht="13.5">
      <c r="A44" s="6" t="s">
        <v>26</v>
      </c>
      <c r="B44" s="7">
        <f>SUM(B45:B48)</f>
        <v>28552.89</v>
      </c>
      <c r="C44" s="7">
        <f>SUM(C45:C48)</f>
        <v>29863.850000000002</v>
      </c>
      <c r="D44" s="12">
        <f t="shared" si="0"/>
        <v>1.045913390903688</v>
      </c>
    </row>
    <row r="45" spans="1:4" ht="13.5">
      <c r="A45" s="4" t="s">
        <v>15</v>
      </c>
      <c r="B45" s="5">
        <v>23407.54</v>
      </c>
      <c r="C45" s="5">
        <v>24797.08</v>
      </c>
      <c r="D45" s="10">
        <f t="shared" si="0"/>
        <v>1.059362923229011</v>
      </c>
    </row>
    <row r="46" spans="1:4" ht="13.5">
      <c r="A46" s="4" t="s">
        <v>16</v>
      </c>
      <c r="B46" s="5">
        <v>85.35</v>
      </c>
      <c r="C46" s="5">
        <v>45.73</v>
      </c>
      <c r="D46" s="10">
        <f t="shared" si="0"/>
        <v>0.5357937902753368</v>
      </c>
    </row>
    <row r="47" spans="1:4" ht="13.5">
      <c r="A47" s="4" t="s">
        <v>17</v>
      </c>
      <c r="B47" s="5">
        <v>5060</v>
      </c>
      <c r="C47" s="5">
        <v>4045.04</v>
      </c>
      <c r="D47" s="10">
        <f t="shared" si="0"/>
        <v>0.7994150197628458</v>
      </c>
    </row>
    <row r="48" spans="1:4" ht="13.5">
      <c r="A48" s="4" t="s">
        <v>18</v>
      </c>
      <c r="B48" s="4"/>
      <c r="C48" s="4">
        <v>976</v>
      </c>
      <c r="D48" s="4"/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41.28125" style="0" customWidth="1"/>
    <col min="2" max="4" width="15.57421875" style="0" customWidth="1"/>
    <col min="5" max="5" width="9.421875" style="0" bestFit="1" customWidth="1"/>
  </cols>
  <sheetData>
    <row r="1" spans="1:4" ht="59.25" customHeight="1">
      <c r="A1" s="27" t="s">
        <v>66</v>
      </c>
      <c r="B1" s="28"/>
      <c r="C1" s="28"/>
      <c r="D1" s="28"/>
    </row>
    <row r="2" ht="27" customHeight="1">
      <c r="D2" s="15" t="s">
        <v>1</v>
      </c>
    </row>
    <row r="3" spans="1:4" s="2" customFormat="1" ht="27">
      <c r="A3" s="3" t="s">
        <v>10</v>
      </c>
      <c r="B3" s="21" t="s">
        <v>11</v>
      </c>
      <c r="C3" s="21" t="s">
        <v>12</v>
      </c>
      <c r="D3" s="3" t="s">
        <v>50</v>
      </c>
    </row>
    <row r="4" spans="1:5" ht="20.25" customHeight="1">
      <c r="A4" s="6" t="s">
        <v>27</v>
      </c>
      <c r="B4" s="7">
        <f>B7+B10+B14+B18+B22+B26+B29+B33</f>
        <v>68810.58000000002</v>
      </c>
      <c r="C4" s="7">
        <f>C7+C10+C14+C18+C22+C26+C29+C33</f>
        <v>90751.94</v>
      </c>
      <c r="D4" s="12">
        <f>C4/B4</f>
        <v>1.318866081349699</v>
      </c>
      <c r="E4" s="20"/>
    </row>
    <row r="5" spans="1:4" ht="20.25" customHeight="1">
      <c r="A5" s="4" t="s">
        <v>28</v>
      </c>
      <c r="B5" s="5">
        <f>+B8+B12+B15+B16+B20+B24+B27+B30+B31+B34</f>
        <v>68186.16</v>
      </c>
      <c r="C5" s="5">
        <f>+C8+C12+C15+C16+C20+C24+C27+C30+C31+C34</f>
        <v>82200.39</v>
      </c>
      <c r="D5" s="10">
        <f aca="true" t="shared" si="0" ref="D5:D34">C5/B5</f>
        <v>1.205528951916342</v>
      </c>
    </row>
    <row r="6" spans="1:4" ht="20.25" customHeight="1">
      <c r="A6" s="4" t="s">
        <v>29</v>
      </c>
      <c r="B6" s="5"/>
      <c r="C6" s="5"/>
      <c r="D6" s="10"/>
    </row>
    <row r="7" spans="1:5" ht="20.25" customHeight="1">
      <c r="A7" s="6" t="s">
        <v>30</v>
      </c>
      <c r="B7" s="7">
        <f>SUM(B8:B9)</f>
        <v>7638.41</v>
      </c>
      <c r="C7" s="7">
        <f>SUM(C8:C9)</f>
        <v>17381.04</v>
      </c>
      <c r="D7" s="12">
        <f t="shared" si="0"/>
        <v>2.2754787972889647</v>
      </c>
      <c r="E7" s="20"/>
    </row>
    <row r="8" spans="1:4" ht="20.25" customHeight="1">
      <c r="A8" s="4" t="s">
        <v>31</v>
      </c>
      <c r="B8" s="5">
        <v>7638.41</v>
      </c>
      <c r="C8" s="5">
        <v>10126.69</v>
      </c>
      <c r="D8" s="10">
        <f t="shared" si="0"/>
        <v>1.3257588948485353</v>
      </c>
    </row>
    <row r="9" spans="1:4" ht="20.25" customHeight="1">
      <c r="A9" s="4" t="s">
        <v>29</v>
      </c>
      <c r="B9" s="5"/>
      <c r="C9" s="5">
        <v>7254.35</v>
      </c>
      <c r="D9" s="10"/>
    </row>
    <row r="10" spans="1:5" ht="20.25" customHeight="1">
      <c r="A10" s="6" t="s">
        <v>32</v>
      </c>
      <c r="B10" s="7">
        <f>SUM(B11:B13)</f>
        <v>531.15</v>
      </c>
      <c r="C10" s="7">
        <f>SUM(C11:C13)</f>
        <v>689.28</v>
      </c>
      <c r="D10" s="12">
        <f t="shared" si="0"/>
        <v>1.2977125105902287</v>
      </c>
      <c r="E10" s="20"/>
    </row>
    <row r="11" spans="1:4" ht="20.25" customHeight="1">
      <c r="A11" s="4" t="s">
        <v>33</v>
      </c>
      <c r="B11" s="5">
        <v>31.15</v>
      </c>
      <c r="C11" s="5">
        <v>24.86</v>
      </c>
      <c r="D11" s="10">
        <f t="shared" si="0"/>
        <v>0.7980738362760835</v>
      </c>
    </row>
    <row r="12" spans="1:4" ht="20.25" customHeight="1">
      <c r="A12" s="17" t="s">
        <v>34</v>
      </c>
      <c r="B12" s="5">
        <v>500</v>
      </c>
      <c r="C12" s="5">
        <v>664.42</v>
      </c>
      <c r="D12" s="10">
        <f t="shared" si="0"/>
        <v>1.32884</v>
      </c>
    </row>
    <row r="13" spans="1:4" ht="20.25" customHeight="1">
      <c r="A13" s="4" t="s">
        <v>29</v>
      </c>
      <c r="B13" s="5"/>
      <c r="C13" s="5"/>
      <c r="D13" s="10"/>
    </row>
    <row r="14" spans="1:4" ht="20.25" customHeight="1">
      <c r="A14" s="6" t="s">
        <v>35</v>
      </c>
      <c r="B14" s="7">
        <f>SUM(B15:B17)</f>
        <v>9308.34</v>
      </c>
      <c r="C14" s="7">
        <f>SUM(C15:C17)</f>
        <v>12539.77</v>
      </c>
      <c r="D14" s="12">
        <f t="shared" si="0"/>
        <v>1.3471542724051764</v>
      </c>
    </row>
    <row r="15" spans="1:4" ht="20.25" customHeight="1">
      <c r="A15" s="4" t="s">
        <v>36</v>
      </c>
      <c r="B15" s="5">
        <v>3430.87</v>
      </c>
      <c r="C15" s="5">
        <v>4653.93</v>
      </c>
      <c r="D15" s="10">
        <f t="shared" si="0"/>
        <v>1.3564868386152784</v>
      </c>
    </row>
    <row r="16" spans="1:4" ht="20.25" customHeight="1">
      <c r="A16" s="16" t="s">
        <v>37</v>
      </c>
      <c r="B16" s="5">
        <v>5877.47</v>
      </c>
      <c r="C16" s="5">
        <v>7885.84</v>
      </c>
      <c r="D16" s="10">
        <f t="shared" si="0"/>
        <v>1.3417065506076593</v>
      </c>
    </row>
    <row r="17" spans="1:4" ht="20.25" customHeight="1">
      <c r="A17" s="4" t="s">
        <v>29</v>
      </c>
      <c r="B17" s="5"/>
      <c r="C17" s="5"/>
      <c r="D17" s="10"/>
    </row>
    <row r="18" spans="1:4" ht="20.25" customHeight="1">
      <c r="A18" s="6" t="s">
        <v>38</v>
      </c>
      <c r="B18" s="7">
        <f>SUM(B19:B21)</f>
        <v>918.84</v>
      </c>
      <c r="C18" s="7">
        <f>SUM(C19:C21)</f>
        <v>1732.76</v>
      </c>
      <c r="D18" s="12">
        <f t="shared" si="0"/>
        <v>1.8858125462539723</v>
      </c>
    </row>
    <row r="19" spans="1:4" ht="20.25" customHeight="1">
      <c r="A19" s="4" t="s">
        <v>39</v>
      </c>
      <c r="B19" s="5">
        <v>395.15</v>
      </c>
      <c r="C19" s="5">
        <v>950.15</v>
      </c>
      <c r="D19" s="10">
        <f t="shared" si="0"/>
        <v>2.404529925344806</v>
      </c>
    </row>
    <row r="20" spans="1:4" ht="20.25" customHeight="1">
      <c r="A20" s="16" t="s">
        <v>40</v>
      </c>
      <c r="B20" s="5">
        <v>523.69</v>
      </c>
      <c r="C20" s="5">
        <v>782.61</v>
      </c>
      <c r="D20" s="10">
        <f t="shared" si="0"/>
        <v>1.4944146346120795</v>
      </c>
    </row>
    <row r="21" spans="1:4" ht="20.25" customHeight="1">
      <c r="A21" s="4" t="s">
        <v>29</v>
      </c>
      <c r="B21" s="5"/>
      <c r="C21" s="5"/>
      <c r="D21" s="10"/>
    </row>
    <row r="22" spans="1:4" ht="20.25" customHeight="1">
      <c r="A22" s="6" t="s">
        <v>41</v>
      </c>
      <c r="B22" s="7">
        <f>SUM(B23:B25)</f>
        <v>568.06</v>
      </c>
      <c r="C22" s="7">
        <f>SUM(C23:C25)</f>
        <v>730.96</v>
      </c>
      <c r="D22" s="12">
        <f t="shared" si="0"/>
        <v>1.2867654825194523</v>
      </c>
    </row>
    <row r="23" spans="1:4" ht="20.25" customHeight="1">
      <c r="A23" s="4" t="s">
        <v>42</v>
      </c>
      <c r="B23" s="5">
        <v>198.12</v>
      </c>
      <c r="C23" s="5">
        <v>241.69</v>
      </c>
      <c r="D23" s="10">
        <f t="shared" si="0"/>
        <v>1.2199172218857257</v>
      </c>
    </row>
    <row r="24" spans="1:4" ht="20.25" customHeight="1">
      <c r="A24" s="16" t="s">
        <v>43</v>
      </c>
      <c r="B24" s="5">
        <v>369.94</v>
      </c>
      <c r="C24" s="5">
        <v>489.27</v>
      </c>
      <c r="D24" s="10">
        <f t="shared" si="0"/>
        <v>1.322565821484565</v>
      </c>
    </row>
    <row r="25" spans="1:4" ht="20.25" customHeight="1">
      <c r="A25" s="4" t="s">
        <v>29</v>
      </c>
      <c r="B25" s="5"/>
      <c r="C25" s="5"/>
      <c r="D25" s="10"/>
    </row>
    <row r="26" spans="1:4" ht="20.25" customHeight="1">
      <c r="A26" s="6" t="s">
        <v>44</v>
      </c>
      <c r="B26" s="7">
        <f>SUM(B27:B28)</f>
        <v>2059.08</v>
      </c>
      <c r="C26" s="7">
        <f>SUM(C27:C28)</f>
        <v>2445.34</v>
      </c>
      <c r="D26" s="12">
        <f t="shared" si="0"/>
        <v>1.187588631816151</v>
      </c>
    </row>
    <row r="27" spans="1:4" ht="20.25" customHeight="1">
      <c r="A27" s="4" t="s">
        <v>45</v>
      </c>
      <c r="B27" s="5">
        <v>2059.08</v>
      </c>
      <c r="C27" s="5">
        <v>2364.84</v>
      </c>
      <c r="D27" s="10">
        <f t="shared" si="0"/>
        <v>1.1484935019523284</v>
      </c>
    </row>
    <row r="28" spans="1:4" ht="20.25" customHeight="1">
      <c r="A28" s="4" t="s">
        <v>29</v>
      </c>
      <c r="B28" s="5"/>
      <c r="C28" s="5">
        <v>80.5</v>
      </c>
      <c r="D28" s="10"/>
    </row>
    <row r="29" spans="1:4" ht="20.25" customHeight="1">
      <c r="A29" s="22" t="s">
        <v>46</v>
      </c>
      <c r="B29" s="7">
        <f>SUM(B30:B32)</f>
        <v>19372.16</v>
      </c>
      <c r="C29" s="7">
        <f>SUM(C30:C32)</f>
        <v>25368.940000000002</v>
      </c>
      <c r="D29" s="12">
        <f t="shared" si="0"/>
        <v>1.3095566008127129</v>
      </c>
    </row>
    <row r="30" spans="1:4" ht="20.25" customHeight="1">
      <c r="A30" s="4" t="s">
        <v>47</v>
      </c>
      <c r="B30" s="5">
        <v>5972.16</v>
      </c>
      <c r="C30" s="5">
        <v>9488.91</v>
      </c>
      <c r="D30" s="10">
        <f t="shared" si="0"/>
        <v>1.58885729786208</v>
      </c>
    </row>
    <row r="31" spans="1:4" ht="20.25" customHeight="1">
      <c r="A31" s="16" t="s">
        <v>48</v>
      </c>
      <c r="B31" s="5">
        <v>13400</v>
      </c>
      <c r="C31" s="5">
        <v>15880.03</v>
      </c>
      <c r="D31" s="10">
        <f t="shared" si="0"/>
        <v>1.185076865671642</v>
      </c>
    </row>
    <row r="32" spans="1:4" ht="20.25" customHeight="1">
      <c r="A32" s="4" t="s">
        <v>29</v>
      </c>
      <c r="B32" s="5"/>
      <c r="C32" s="5"/>
      <c r="D32" s="10"/>
    </row>
    <row r="33" spans="1:4" ht="20.25" customHeight="1">
      <c r="A33" s="22" t="s">
        <v>26</v>
      </c>
      <c r="B33" s="7">
        <f>SUM(B34:B35)</f>
        <v>28414.54</v>
      </c>
      <c r="C33" s="7">
        <f>SUM(C34:C35)</f>
        <v>29863.85</v>
      </c>
      <c r="D33" s="12">
        <f t="shared" si="0"/>
        <v>1.0510059286548366</v>
      </c>
    </row>
    <row r="34" spans="1:4" ht="20.25" customHeight="1">
      <c r="A34" s="4" t="s">
        <v>49</v>
      </c>
      <c r="B34" s="5">
        <v>28414.54</v>
      </c>
      <c r="C34" s="5">
        <v>29863.85</v>
      </c>
      <c r="D34" s="10">
        <f t="shared" si="0"/>
        <v>1.0510059286548366</v>
      </c>
    </row>
    <row r="35" spans="1:4" ht="20.25" customHeight="1">
      <c r="A35" s="4" t="s">
        <v>29</v>
      </c>
      <c r="B35" s="5"/>
      <c r="C35" s="5"/>
      <c r="D35" s="10"/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41.28125" style="0" customWidth="1"/>
    <col min="2" max="4" width="15.57421875" style="0" customWidth="1"/>
  </cols>
  <sheetData>
    <row r="1" spans="1:4" ht="58.5" customHeight="1">
      <c r="A1" s="27" t="s">
        <v>67</v>
      </c>
      <c r="B1" s="28"/>
      <c r="C1" s="28"/>
      <c r="D1" s="28"/>
    </row>
    <row r="2" ht="27" customHeight="1">
      <c r="D2" s="15" t="s">
        <v>1</v>
      </c>
    </row>
    <row r="3" spans="1:4" s="2" customFormat="1" ht="27">
      <c r="A3" s="3" t="s">
        <v>10</v>
      </c>
      <c r="B3" s="21" t="s">
        <v>11</v>
      </c>
      <c r="C3" s="21" t="s">
        <v>12</v>
      </c>
      <c r="D3" s="3" t="s">
        <v>50</v>
      </c>
    </row>
    <row r="4" spans="1:4" s="2" customFormat="1" ht="23.25" customHeight="1">
      <c r="A4" s="8" t="s">
        <v>51</v>
      </c>
      <c r="B4" s="9">
        <f>SUM(B5:B12)</f>
        <v>5677.76</v>
      </c>
      <c r="C4" s="9">
        <f>SUM(C5:C12)</f>
        <v>2695.19</v>
      </c>
      <c r="D4" s="11">
        <f>C4/B4</f>
        <v>0.4746924843600293</v>
      </c>
    </row>
    <row r="5" spans="1:4" ht="23.25" customHeight="1">
      <c r="A5" s="4" t="s">
        <v>52</v>
      </c>
      <c r="B5" s="5">
        <v>1.84</v>
      </c>
      <c r="C5" s="5">
        <v>55.61</v>
      </c>
      <c r="D5" s="10">
        <f>C5/B5</f>
        <v>30.22282608695652</v>
      </c>
    </row>
    <row r="6" spans="1:4" ht="23.25" customHeight="1">
      <c r="A6" s="4" t="s">
        <v>53</v>
      </c>
      <c r="B6" s="5">
        <v>576.97</v>
      </c>
      <c r="C6" s="5">
        <v>178.39</v>
      </c>
      <c r="D6" s="10">
        <f aca="true" t="shared" si="0" ref="D6:D21">C6/B6</f>
        <v>0.3091841863528433</v>
      </c>
    </row>
    <row r="7" spans="1:4" ht="23.25" customHeight="1">
      <c r="A7" s="4" t="s">
        <v>54</v>
      </c>
      <c r="B7" s="5">
        <v>1584.76</v>
      </c>
      <c r="C7" s="5">
        <v>1257.17</v>
      </c>
      <c r="D7" s="10">
        <f t="shared" si="0"/>
        <v>0.7932873116434035</v>
      </c>
    </row>
    <row r="8" spans="1:4" ht="23.25" customHeight="1">
      <c r="A8" s="4" t="s">
        <v>55</v>
      </c>
      <c r="B8" s="5">
        <v>0</v>
      </c>
      <c r="C8" s="5">
        <v>0.85</v>
      </c>
      <c r="D8" s="10">
        <v>0</v>
      </c>
    </row>
    <row r="9" spans="1:4" ht="23.25" customHeight="1">
      <c r="A9" s="4" t="s">
        <v>56</v>
      </c>
      <c r="B9" s="5">
        <v>-5.35</v>
      </c>
      <c r="C9" s="5">
        <v>3</v>
      </c>
      <c r="D9" s="10">
        <f t="shared" si="0"/>
        <v>-0.5607476635514019</v>
      </c>
    </row>
    <row r="10" spans="1:4" ht="23.25" customHeight="1">
      <c r="A10" s="4" t="s">
        <v>57</v>
      </c>
      <c r="B10" s="5">
        <v>1279.03</v>
      </c>
      <c r="C10" s="5">
        <v>1189.08</v>
      </c>
      <c r="D10" s="10">
        <f t="shared" si="0"/>
        <v>0.929673268023424</v>
      </c>
    </row>
    <row r="11" spans="1:4" ht="23.25" customHeight="1">
      <c r="A11" s="23" t="s">
        <v>58</v>
      </c>
      <c r="B11" s="5">
        <v>2102.16</v>
      </c>
      <c r="C11" s="5">
        <v>11.09</v>
      </c>
      <c r="D11" s="10">
        <f t="shared" si="0"/>
        <v>0.005275526125509001</v>
      </c>
    </row>
    <row r="12" spans="1:4" ht="23.25" customHeight="1">
      <c r="A12" s="23" t="s">
        <v>59</v>
      </c>
      <c r="B12" s="5">
        <v>138.35</v>
      </c>
      <c r="C12" s="5">
        <v>0</v>
      </c>
      <c r="D12" s="10">
        <f t="shared" si="0"/>
        <v>0</v>
      </c>
    </row>
    <row r="13" spans="1:4" ht="23.25" customHeight="1">
      <c r="A13" s="6" t="s">
        <v>60</v>
      </c>
      <c r="B13" s="7">
        <f>SUM(B14:B21)</f>
        <v>32301.74</v>
      </c>
      <c r="C13" s="7">
        <f>SUM(C14:C21)</f>
        <v>33133.79</v>
      </c>
      <c r="D13" s="12">
        <f t="shared" si="0"/>
        <v>1.0257586743005176</v>
      </c>
    </row>
    <row r="14" spans="1:4" ht="23.25" customHeight="1">
      <c r="A14" s="4" t="s">
        <v>2</v>
      </c>
      <c r="B14" s="5">
        <v>522.05</v>
      </c>
      <c r="C14" s="5">
        <v>3412.28</v>
      </c>
      <c r="D14" s="10">
        <f t="shared" si="0"/>
        <v>6.536308782683652</v>
      </c>
    </row>
    <row r="15" spans="1:4" ht="23.25" customHeight="1">
      <c r="A15" s="4" t="s">
        <v>3</v>
      </c>
      <c r="B15" s="5">
        <v>789.65</v>
      </c>
      <c r="C15" s="5">
        <v>354.35</v>
      </c>
      <c r="D15" s="10">
        <f t="shared" si="0"/>
        <v>0.44874311403786493</v>
      </c>
    </row>
    <row r="16" spans="1:4" ht="23.25" customHeight="1">
      <c r="A16" s="4" t="s">
        <v>4</v>
      </c>
      <c r="B16" s="5">
        <v>5614</v>
      </c>
      <c r="C16" s="5">
        <v>6447.01</v>
      </c>
      <c r="D16" s="10">
        <f t="shared" si="0"/>
        <v>1.1483808336302102</v>
      </c>
    </row>
    <row r="17" spans="1:4" ht="23.25" customHeight="1">
      <c r="A17" s="4" t="s">
        <v>5</v>
      </c>
      <c r="B17" s="5">
        <v>86.85</v>
      </c>
      <c r="C17" s="5">
        <v>152.98</v>
      </c>
      <c r="D17" s="10">
        <f t="shared" si="0"/>
        <v>1.7614277489925159</v>
      </c>
    </row>
    <row r="18" spans="1:4" ht="23.25" customHeight="1">
      <c r="A18" s="4" t="s">
        <v>6</v>
      </c>
      <c r="B18" s="5">
        <v>118.22</v>
      </c>
      <c r="C18" s="5">
        <v>147.97</v>
      </c>
      <c r="D18" s="10">
        <f t="shared" si="0"/>
        <v>1.251649467095246</v>
      </c>
    </row>
    <row r="19" spans="1:4" ht="23.25" customHeight="1">
      <c r="A19" s="4" t="s">
        <v>7</v>
      </c>
      <c r="B19" s="5">
        <v>10158.32</v>
      </c>
      <c r="C19" s="5">
        <v>10121.79</v>
      </c>
      <c r="D19" s="10">
        <f t="shared" si="0"/>
        <v>0.9964039329337924</v>
      </c>
    </row>
    <row r="20" spans="1:4" ht="23.25" customHeight="1">
      <c r="A20" s="23" t="s">
        <v>9</v>
      </c>
      <c r="B20" s="5">
        <v>8749.11</v>
      </c>
      <c r="C20" s="5">
        <v>9478.93</v>
      </c>
      <c r="D20" s="10">
        <f t="shared" si="0"/>
        <v>1.0834164846481527</v>
      </c>
    </row>
    <row r="21" spans="1:4" ht="23.25" customHeight="1">
      <c r="A21" s="23" t="s">
        <v>8</v>
      </c>
      <c r="B21" s="5">
        <v>6263.54</v>
      </c>
      <c r="C21" s="5">
        <v>3018.48</v>
      </c>
      <c r="D21" s="10">
        <f t="shared" si="0"/>
        <v>0.4819127841444295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41.28125" style="0" customWidth="1"/>
    <col min="2" max="2" width="15.57421875" style="0" hidden="1" customWidth="1"/>
    <col min="3" max="5" width="15.57421875" style="0" customWidth="1"/>
  </cols>
  <sheetData>
    <row r="1" spans="1:5" ht="39.75" customHeight="1">
      <c r="A1" s="29" t="s">
        <v>68</v>
      </c>
      <c r="B1" s="30"/>
      <c r="C1" s="30"/>
      <c r="D1" s="30"/>
      <c r="E1" s="30"/>
    </row>
    <row r="2" ht="27" customHeight="1">
      <c r="E2" s="15" t="s">
        <v>1</v>
      </c>
    </row>
    <row r="3" spans="1:5" s="2" customFormat="1" ht="27">
      <c r="A3" s="3" t="s">
        <v>10</v>
      </c>
      <c r="B3" s="3" t="s">
        <v>61</v>
      </c>
      <c r="C3" s="21" t="s">
        <v>12</v>
      </c>
      <c r="D3" s="21" t="s">
        <v>62</v>
      </c>
      <c r="E3" s="3" t="s">
        <v>63</v>
      </c>
    </row>
    <row r="4" spans="1:5" ht="13.5">
      <c r="A4" s="6" t="s">
        <v>14</v>
      </c>
      <c r="B4" s="7">
        <f aca="true" t="shared" si="0" ref="B4:D7">B9+B14+B19+B24+B29+B34+B39+B44</f>
        <v>22059.788467</v>
      </c>
      <c r="C4" s="7">
        <f t="shared" si="0"/>
        <v>92471.19</v>
      </c>
      <c r="D4" s="7">
        <f t="shared" si="0"/>
        <v>94843.67</v>
      </c>
      <c r="E4" s="12">
        <f>D4/C4</f>
        <v>1.0256564233681864</v>
      </c>
    </row>
    <row r="5" spans="1:5" ht="13.5">
      <c r="A5" s="4" t="s">
        <v>15</v>
      </c>
      <c r="B5" s="5">
        <f t="shared" si="0"/>
        <v>13655.377933</v>
      </c>
      <c r="C5" s="5">
        <f t="shared" si="0"/>
        <v>55522.57</v>
      </c>
      <c r="D5" s="5">
        <f>D10+D15+D20+D25+D30+D35+D40+D45</f>
        <v>55440.11</v>
      </c>
      <c r="E5" s="10">
        <f aca="true" t="shared" si="1" ref="E5:E47">D5/C5</f>
        <v>0.998514838200033</v>
      </c>
    </row>
    <row r="6" spans="1:5" ht="13.5">
      <c r="A6" s="4" t="s">
        <v>16</v>
      </c>
      <c r="B6" s="5">
        <f>B11+B16+B21+B26+B31+B36+B41+B46</f>
        <v>295.350632</v>
      </c>
      <c r="C6" s="5">
        <f t="shared" si="0"/>
        <v>447.17999999999995</v>
      </c>
      <c r="D6" s="5">
        <f>D11+D16+D21+D26+D31+D36+D41+D46</f>
        <v>468.72999999999996</v>
      </c>
      <c r="E6" s="10">
        <f t="shared" si="1"/>
        <v>1.048190885102196</v>
      </c>
    </row>
    <row r="7" spans="1:5" ht="13.5">
      <c r="A7" s="4" t="s">
        <v>17</v>
      </c>
      <c r="B7" s="5">
        <f>B12+B17+B22+B27+B32+B37+B42+B47</f>
        <v>7558.23</v>
      </c>
      <c r="C7" s="5">
        <f t="shared" si="0"/>
        <v>26744.300000000003</v>
      </c>
      <c r="D7" s="5">
        <f>D12+D17+D22+D27+D32+D37+D42+D47</f>
        <v>29078.559999999998</v>
      </c>
      <c r="E7" s="10">
        <f t="shared" si="1"/>
        <v>1.0872806541954732</v>
      </c>
    </row>
    <row r="8" spans="1:5" ht="13.5">
      <c r="A8" s="4" t="s">
        <v>18</v>
      </c>
      <c r="B8" s="5">
        <f>B13+B18+B23+B28+B33+B38+B43+B48</f>
        <v>550.8299020000001</v>
      </c>
      <c r="C8" s="5">
        <v>0</v>
      </c>
      <c r="D8" s="5">
        <f>D13+D18+D23+D28+D33+D38+D43+D48</f>
        <v>9856.27</v>
      </c>
      <c r="E8" s="10"/>
    </row>
    <row r="9" spans="1:5" ht="13.5">
      <c r="A9" s="6" t="s">
        <v>19</v>
      </c>
      <c r="B9" s="7">
        <f>SUM(B10:B13)</f>
        <v>5406.34</v>
      </c>
      <c r="C9" s="7">
        <f>SUM(C10:C13)</f>
        <v>17436.65</v>
      </c>
      <c r="D9" s="7">
        <f>SUM(D10:D13)</f>
        <v>15007.17</v>
      </c>
      <c r="E9" s="12">
        <f t="shared" si="1"/>
        <v>0.8606681902773755</v>
      </c>
    </row>
    <row r="10" spans="1:5" ht="13.5">
      <c r="A10" s="4" t="s">
        <v>15</v>
      </c>
      <c r="B10" s="5">
        <v>4745.26</v>
      </c>
      <c r="C10" s="5">
        <v>9842.83</v>
      </c>
      <c r="D10" s="5">
        <v>7212.98</v>
      </c>
      <c r="E10" s="10">
        <f t="shared" si="1"/>
        <v>0.7328156637877521</v>
      </c>
    </row>
    <row r="11" spans="1:5" ht="13.5">
      <c r="A11" s="4" t="s">
        <v>16</v>
      </c>
      <c r="B11" s="5">
        <v>111.84</v>
      </c>
      <c r="C11" s="19">
        <v>46.18</v>
      </c>
      <c r="D11" s="5">
        <v>46.54</v>
      </c>
      <c r="E11" s="10">
        <f t="shared" si="1"/>
        <v>1.007795582503248</v>
      </c>
    </row>
    <row r="12" spans="1:5" ht="13.5">
      <c r="A12" s="4" t="s">
        <v>17</v>
      </c>
      <c r="B12" s="5">
        <v>0</v>
      </c>
      <c r="C12" s="5">
        <v>7300</v>
      </c>
      <c r="D12" s="5">
        <v>7500</v>
      </c>
      <c r="E12" s="10"/>
    </row>
    <row r="13" spans="1:5" ht="13.5">
      <c r="A13" s="4" t="s">
        <v>18</v>
      </c>
      <c r="B13" s="5">
        <v>549.24</v>
      </c>
      <c r="C13" s="5">
        <v>247.64</v>
      </c>
      <c r="D13" s="5">
        <v>247.65</v>
      </c>
      <c r="E13" s="10"/>
    </row>
    <row r="14" spans="1:5" ht="13.5">
      <c r="A14" s="6" t="s">
        <v>20</v>
      </c>
      <c r="B14" s="7">
        <f>SUM(B15:B18)</f>
        <v>1068.25</v>
      </c>
      <c r="C14" s="7">
        <f>SUM(C15:C18)</f>
        <v>867.67</v>
      </c>
      <c r="D14" s="7">
        <f>SUM(D15:D18)</f>
        <v>951.17</v>
      </c>
      <c r="E14" s="12">
        <f t="shared" si="1"/>
        <v>1.0962347436237279</v>
      </c>
    </row>
    <row r="15" spans="1:5" ht="13.5">
      <c r="A15" s="4" t="s">
        <v>15</v>
      </c>
      <c r="B15" s="5">
        <v>1056.41</v>
      </c>
      <c r="C15" s="5">
        <v>863.16</v>
      </c>
      <c r="D15" s="5">
        <v>895.88</v>
      </c>
      <c r="E15" s="10">
        <f t="shared" si="1"/>
        <v>1.0379072246165253</v>
      </c>
    </row>
    <row r="16" spans="1:5" ht="13.5">
      <c r="A16" s="4" t="s">
        <v>16</v>
      </c>
      <c r="B16" s="5">
        <v>11.62</v>
      </c>
      <c r="C16" s="5">
        <v>4.51</v>
      </c>
      <c r="D16" s="5">
        <v>5.29</v>
      </c>
      <c r="E16" s="10">
        <f t="shared" si="1"/>
        <v>1.172949002217295</v>
      </c>
    </row>
    <row r="17" spans="1:5" ht="13.5">
      <c r="A17" s="4" t="s">
        <v>17</v>
      </c>
      <c r="B17" s="5">
        <v>0</v>
      </c>
      <c r="C17" s="5"/>
      <c r="D17" s="5">
        <v>50</v>
      </c>
      <c r="E17" s="10"/>
    </row>
    <row r="18" spans="1:5" ht="13.5">
      <c r="A18" s="4" t="s">
        <v>18</v>
      </c>
      <c r="B18" s="5">
        <v>0.22</v>
      </c>
      <c r="C18" s="5"/>
      <c r="D18" s="5"/>
      <c r="E18" s="10"/>
    </row>
    <row r="19" spans="1:5" ht="13.5">
      <c r="A19" s="6" t="s">
        <v>21</v>
      </c>
      <c r="B19" s="7">
        <f>SUM(B20:B23)</f>
        <v>5896.15</v>
      </c>
      <c r="C19" s="7">
        <f>SUM(C20:C23)</f>
        <v>13796.939999999999</v>
      </c>
      <c r="D19" s="7">
        <f>SUM(D20:D23)</f>
        <v>14646.619999999999</v>
      </c>
      <c r="E19" s="12">
        <f t="shared" si="1"/>
        <v>1.0615846702239773</v>
      </c>
    </row>
    <row r="20" spans="1:5" ht="13.5">
      <c r="A20" s="4" t="s">
        <v>15</v>
      </c>
      <c r="B20" s="5">
        <v>5866.38</v>
      </c>
      <c r="C20" s="5">
        <v>12615.47</v>
      </c>
      <c r="D20" s="5">
        <v>13246.24</v>
      </c>
      <c r="E20" s="10">
        <f t="shared" si="1"/>
        <v>1.0499997225628535</v>
      </c>
    </row>
    <row r="21" spans="1:5" ht="13.5">
      <c r="A21" s="4" t="s">
        <v>16</v>
      </c>
      <c r="B21" s="5">
        <v>28.53</v>
      </c>
      <c r="C21" s="5">
        <v>80.59</v>
      </c>
      <c r="D21" s="5">
        <v>100.38</v>
      </c>
      <c r="E21" s="10">
        <f t="shared" si="1"/>
        <v>1.2455639657525746</v>
      </c>
    </row>
    <row r="22" spans="1:5" ht="13.5">
      <c r="A22" s="4" t="s">
        <v>17</v>
      </c>
      <c r="B22" s="5"/>
      <c r="C22" s="5">
        <v>1100</v>
      </c>
      <c r="D22" s="5">
        <v>1300</v>
      </c>
      <c r="E22" s="10"/>
    </row>
    <row r="23" spans="1:5" ht="13.5">
      <c r="A23" s="4" t="s">
        <v>18</v>
      </c>
      <c r="B23" s="5">
        <v>1.24</v>
      </c>
      <c r="C23" s="5">
        <v>0.88</v>
      </c>
      <c r="D23" s="5"/>
      <c r="E23" s="10"/>
    </row>
    <row r="24" spans="1:5" ht="13.5">
      <c r="A24" s="6" t="s">
        <v>22</v>
      </c>
      <c r="B24" s="7">
        <f>SUM(B25:B28)</f>
        <v>456.238467</v>
      </c>
      <c r="C24" s="7">
        <f>SUM(C25:C28)</f>
        <v>1733.6100000000001</v>
      </c>
      <c r="D24" s="7">
        <f>SUM(D25:D28)</f>
        <v>1468.37</v>
      </c>
      <c r="E24" s="12">
        <f t="shared" si="1"/>
        <v>0.8470013440162434</v>
      </c>
    </row>
    <row r="25" spans="1:5" ht="13.5">
      <c r="A25" s="4" t="s">
        <v>15</v>
      </c>
      <c r="B25" s="5">
        <v>447.187933</v>
      </c>
      <c r="C25" s="5">
        <v>779.1</v>
      </c>
      <c r="D25" s="5">
        <v>824.59</v>
      </c>
      <c r="E25" s="10">
        <f t="shared" si="1"/>
        <v>1.058387883455269</v>
      </c>
    </row>
    <row r="26" spans="1:5" ht="13.5">
      <c r="A26" s="4" t="s">
        <v>16</v>
      </c>
      <c r="B26" s="5">
        <v>8.990632000000002</v>
      </c>
      <c r="C26" s="5">
        <v>3.51</v>
      </c>
      <c r="D26" s="5">
        <v>0.78</v>
      </c>
      <c r="E26" s="10">
        <f t="shared" si="1"/>
        <v>0.22222222222222224</v>
      </c>
    </row>
    <row r="27" spans="1:5" ht="13.5">
      <c r="A27" s="4" t="s">
        <v>17</v>
      </c>
      <c r="B27" s="5"/>
      <c r="C27" s="5">
        <v>951</v>
      </c>
      <c r="D27" s="5">
        <v>643</v>
      </c>
      <c r="E27" s="10"/>
    </row>
    <row r="28" spans="1:5" ht="13.5">
      <c r="A28" s="4" t="s">
        <v>18</v>
      </c>
      <c r="B28" s="5">
        <v>0.059902</v>
      </c>
      <c r="C28" s="5"/>
      <c r="D28" s="5"/>
      <c r="E28" s="10"/>
    </row>
    <row r="29" spans="1:5" ht="13.5">
      <c r="A29" s="6" t="s">
        <v>23</v>
      </c>
      <c r="B29" s="7">
        <f>SUM(B30:B33)</f>
        <v>234.62</v>
      </c>
      <c r="C29" s="7">
        <f>SUM(C30:C33)</f>
        <v>734.03</v>
      </c>
      <c r="D29" s="7">
        <f>SUM(D30:D33)</f>
        <v>791.76</v>
      </c>
      <c r="E29" s="12">
        <f t="shared" si="1"/>
        <v>1.0786480116616488</v>
      </c>
    </row>
    <row r="30" spans="1:5" ht="13.5">
      <c r="A30" s="4" t="s">
        <v>15</v>
      </c>
      <c r="B30" s="5">
        <v>226.18</v>
      </c>
      <c r="C30" s="5">
        <v>486.49</v>
      </c>
      <c r="D30" s="5">
        <v>519</v>
      </c>
      <c r="E30" s="10">
        <f t="shared" si="1"/>
        <v>1.066825628481572</v>
      </c>
    </row>
    <row r="31" spans="1:5" ht="13.5">
      <c r="A31" s="4" t="s">
        <v>16</v>
      </c>
      <c r="B31" s="5">
        <v>8.37</v>
      </c>
      <c r="C31" s="5">
        <v>2.54</v>
      </c>
      <c r="D31" s="5">
        <v>2.76</v>
      </c>
      <c r="E31" s="10">
        <f t="shared" si="1"/>
        <v>1.0866141732283463</v>
      </c>
    </row>
    <row r="32" spans="1:5" ht="13.5">
      <c r="A32" s="4" t="s">
        <v>17</v>
      </c>
      <c r="B32" s="5"/>
      <c r="C32" s="5">
        <v>245</v>
      </c>
      <c r="D32" s="5">
        <v>270</v>
      </c>
      <c r="E32" s="10"/>
    </row>
    <row r="33" spans="1:5" ht="13.5">
      <c r="A33" s="4" t="s">
        <v>18</v>
      </c>
      <c r="B33" s="5">
        <v>0.07</v>
      </c>
      <c r="C33" s="5"/>
      <c r="D33" s="5"/>
      <c r="E33" s="10"/>
    </row>
    <row r="34" spans="1:5" ht="13.5">
      <c r="A34" s="6" t="s">
        <v>24</v>
      </c>
      <c r="B34" s="7">
        <f>SUM(B35:B38)</f>
        <v>1867.7800000000002</v>
      </c>
      <c r="C34" s="7">
        <f>SUM(C35:C38)</f>
        <v>3634.41</v>
      </c>
      <c r="D34" s="7">
        <f>SUM(D35:D38)</f>
        <v>3768.58</v>
      </c>
      <c r="E34" s="12">
        <f t="shared" si="1"/>
        <v>1.0369165834344503</v>
      </c>
    </row>
    <row r="35" spans="1:5" ht="13.5">
      <c r="A35" s="4" t="s">
        <v>15</v>
      </c>
      <c r="B35" s="5">
        <v>737.72</v>
      </c>
      <c r="C35" s="5">
        <v>743.52</v>
      </c>
      <c r="D35" s="5">
        <v>772.64</v>
      </c>
      <c r="E35" s="10">
        <f t="shared" si="1"/>
        <v>1.0391650527221863</v>
      </c>
    </row>
    <row r="36" spans="1:5" ht="13.5">
      <c r="A36" s="4" t="s">
        <v>16</v>
      </c>
      <c r="B36" s="5">
        <v>83.86</v>
      </c>
      <c r="C36" s="5">
        <v>169.6</v>
      </c>
      <c r="D36" s="5">
        <v>169.6</v>
      </c>
      <c r="E36" s="10">
        <f t="shared" si="1"/>
        <v>1</v>
      </c>
    </row>
    <row r="37" spans="1:5" ht="13.5">
      <c r="A37" s="4" t="s">
        <v>17</v>
      </c>
      <c r="B37" s="5">
        <v>1046.2</v>
      </c>
      <c r="C37" s="5">
        <v>2713.04</v>
      </c>
      <c r="D37" s="5">
        <v>2818.09</v>
      </c>
      <c r="E37" s="10">
        <f t="shared" si="1"/>
        <v>1.038720402205644</v>
      </c>
    </row>
    <row r="38" spans="1:5" ht="13.5">
      <c r="A38" s="4" t="s">
        <v>18</v>
      </c>
      <c r="B38" s="5"/>
      <c r="C38" s="5">
        <v>8.25</v>
      </c>
      <c r="D38" s="5">
        <v>8.25</v>
      </c>
      <c r="E38" s="10"/>
    </row>
    <row r="39" spans="1:5" ht="13.5">
      <c r="A39" s="22" t="s">
        <v>25</v>
      </c>
      <c r="B39" s="7">
        <f>SUM(B40:B43)</f>
        <v>94.83</v>
      </c>
      <c r="C39" s="7">
        <f>SUM(C40:C43)</f>
        <v>25380.03</v>
      </c>
      <c r="D39" s="7">
        <f>SUM(D40:D43)</f>
        <v>26508.17</v>
      </c>
      <c r="E39" s="12">
        <f t="shared" si="1"/>
        <v>1.0444499080576344</v>
      </c>
    </row>
    <row r="40" spans="1:5" ht="13.5">
      <c r="A40" s="4" t="s">
        <v>15</v>
      </c>
      <c r="B40" s="5">
        <v>56.62</v>
      </c>
      <c r="C40" s="5">
        <v>5394.92</v>
      </c>
      <c r="D40" s="5">
        <v>5804.47</v>
      </c>
      <c r="E40" s="10">
        <f t="shared" si="1"/>
        <v>1.0759140079927043</v>
      </c>
    </row>
    <row r="41" spans="1:5" ht="13.5">
      <c r="A41" s="4" t="s">
        <v>16</v>
      </c>
      <c r="B41" s="5">
        <v>5.39</v>
      </c>
      <c r="C41" s="5">
        <v>94.89</v>
      </c>
      <c r="D41" s="5">
        <v>95.23</v>
      </c>
      <c r="E41" s="10">
        <f t="shared" si="1"/>
        <v>1.003583096216672</v>
      </c>
    </row>
    <row r="42" spans="1:5" ht="13.5">
      <c r="A42" s="4" t="s">
        <v>17</v>
      </c>
      <c r="B42" s="5">
        <v>32.82</v>
      </c>
      <c r="C42" s="5">
        <v>10390.22</v>
      </c>
      <c r="D42" s="5">
        <v>11008.47</v>
      </c>
      <c r="E42" s="10">
        <f t="shared" si="1"/>
        <v>1.0595030711573</v>
      </c>
    </row>
    <row r="43" spans="1:5" ht="13.5">
      <c r="A43" s="4" t="s">
        <v>18</v>
      </c>
      <c r="B43" s="5"/>
      <c r="C43" s="5">
        <v>9500</v>
      </c>
      <c r="D43" s="5">
        <v>9600</v>
      </c>
      <c r="E43" s="10">
        <f t="shared" si="1"/>
        <v>1.0105263157894737</v>
      </c>
    </row>
    <row r="44" spans="1:5" ht="13.5">
      <c r="A44" s="22" t="s">
        <v>26</v>
      </c>
      <c r="B44" s="7">
        <f>SUM(B45:B48)</f>
        <v>7035.58</v>
      </c>
      <c r="C44" s="7">
        <f>SUM(C45:C48)</f>
        <v>28887.850000000002</v>
      </c>
      <c r="D44" s="7">
        <f>SUM(D45:D48)</f>
        <v>31701.83</v>
      </c>
      <c r="E44" s="12">
        <f t="shared" si="1"/>
        <v>1.0974105030315513</v>
      </c>
    </row>
    <row r="45" spans="1:5" ht="13.5">
      <c r="A45" s="4" t="s">
        <v>15</v>
      </c>
      <c r="B45" s="5">
        <v>519.62</v>
      </c>
      <c r="C45" s="5">
        <v>24797.08</v>
      </c>
      <c r="D45" s="5">
        <v>26164.31</v>
      </c>
      <c r="E45" s="10">
        <f t="shared" si="1"/>
        <v>1.0551367338412425</v>
      </c>
    </row>
    <row r="46" spans="1:5" ht="13.5">
      <c r="A46" s="4" t="s">
        <v>16</v>
      </c>
      <c r="B46" s="5">
        <v>36.75</v>
      </c>
      <c r="C46" s="5">
        <v>45.36</v>
      </c>
      <c r="D46" s="5">
        <v>48.15</v>
      </c>
      <c r="E46" s="10">
        <f t="shared" si="1"/>
        <v>1.0615079365079365</v>
      </c>
    </row>
    <row r="47" spans="1:5" ht="13.5">
      <c r="A47" s="4" t="s">
        <v>17</v>
      </c>
      <c r="B47" s="5">
        <v>6479.21</v>
      </c>
      <c r="C47" s="5">
        <v>4045.04</v>
      </c>
      <c r="D47" s="5">
        <v>5489</v>
      </c>
      <c r="E47" s="10">
        <f t="shared" si="1"/>
        <v>1.3569705120344917</v>
      </c>
    </row>
    <row r="48" spans="1:5" ht="13.5">
      <c r="A48" s="4" t="s">
        <v>18</v>
      </c>
      <c r="B48" s="4"/>
      <c r="C48" s="4">
        <v>0.37</v>
      </c>
      <c r="D48" s="4">
        <v>0.37</v>
      </c>
      <c r="E48" s="4"/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9">
      <selection activeCell="B16" sqref="B16"/>
    </sheetView>
  </sheetViews>
  <sheetFormatPr defaultColWidth="9.140625" defaultRowHeight="15"/>
  <cols>
    <col min="1" max="1" width="41.28125" style="0" customWidth="1"/>
    <col min="2" max="2" width="15.57421875" style="0" hidden="1" customWidth="1"/>
    <col min="3" max="5" width="15.57421875" style="0" customWidth="1"/>
  </cols>
  <sheetData>
    <row r="1" spans="1:5" ht="39.75" customHeight="1">
      <c r="A1" s="29" t="s">
        <v>69</v>
      </c>
      <c r="B1" s="30"/>
      <c r="C1" s="30"/>
      <c r="D1" s="30"/>
      <c r="E1" s="30"/>
    </row>
    <row r="2" ht="27" customHeight="1">
      <c r="E2" s="15" t="s">
        <v>1</v>
      </c>
    </row>
    <row r="3" spans="1:5" s="2" customFormat="1" ht="27">
      <c r="A3" s="3" t="s">
        <v>10</v>
      </c>
      <c r="B3" s="3" t="s">
        <v>61</v>
      </c>
      <c r="C3" s="21" t="s">
        <v>12</v>
      </c>
      <c r="D3" s="21" t="s">
        <v>62</v>
      </c>
      <c r="E3" s="3" t="s">
        <v>63</v>
      </c>
    </row>
    <row r="4" spans="1:5" ht="20.25" customHeight="1">
      <c r="A4" s="6" t="s">
        <v>27</v>
      </c>
      <c r="B4" s="7">
        <f>B7+B10+B14+B18+B22+B26+B29+B33</f>
        <v>20375.11</v>
      </c>
      <c r="C4" s="7">
        <f>C7+C10+C14+C18+C22+C26+C29+C33</f>
        <v>90751.94</v>
      </c>
      <c r="D4" s="7">
        <f>D7+D10+D14+D18+D22+D26+D29+D33</f>
        <v>91753.31</v>
      </c>
      <c r="E4" s="13">
        <f>D4/C4</f>
        <v>1.0110341442838577</v>
      </c>
    </row>
    <row r="5" spans="1:5" ht="20.25" customHeight="1">
      <c r="A5" s="4" t="s">
        <v>28</v>
      </c>
      <c r="B5" s="5">
        <f>B8+B11+B15+B19+B23+B27+B30+B34</f>
        <v>15124.449999999999</v>
      </c>
      <c r="C5" s="5">
        <f>+C8+C12+C15+C16+C20+C24+C27+C30+C31+C34</f>
        <v>82200.39</v>
      </c>
      <c r="D5" s="5">
        <f>+D8+D12+D15+D16+D20+D24+D27+D30+D31+D34</f>
        <v>83112.67</v>
      </c>
      <c r="E5" s="14">
        <f aca="true" t="shared" si="0" ref="E5:E34">D5/C5</f>
        <v>1.0110982441810799</v>
      </c>
    </row>
    <row r="6" spans="1:5" ht="20.25" customHeight="1">
      <c r="A6" s="4" t="s">
        <v>29</v>
      </c>
      <c r="B6" s="5">
        <f>B9+B13+B17+B21+B25+B28+B32+B35</f>
        <v>544.52</v>
      </c>
      <c r="C6" s="5"/>
      <c r="D6" s="5"/>
      <c r="E6" s="14"/>
    </row>
    <row r="7" spans="1:5" ht="20.25" customHeight="1">
      <c r="A7" s="6" t="s">
        <v>30</v>
      </c>
      <c r="B7" s="7">
        <f>SUM(B8:B9)</f>
        <v>4780.5199999999995</v>
      </c>
      <c r="C7" s="7">
        <f>SUM(C8:C9)</f>
        <v>17381.04</v>
      </c>
      <c r="D7" s="7">
        <f>SUM(D8:D9)</f>
        <v>14928.490000000002</v>
      </c>
      <c r="E7" s="13">
        <f t="shared" si="0"/>
        <v>0.8588950948850012</v>
      </c>
    </row>
    <row r="8" spans="1:5" ht="20.25" customHeight="1">
      <c r="A8" s="4" t="s">
        <v>31</v>
      </c>
      <c r="B8" s="5">
        <v>4519.73</v>
      </c>
      <c r="C8" s="5">
        <v>10126.69</v>
      </c>
      <c r="D8" s="5">
        <v>7296.85</v>
      </c>
      <c r="E8" s="14">
        <f t="shared" si="0"/>
        <v>0.7205562725826504</v>
      </c>
    </row>
    <row r="9" spans="1:5" ht="20.25" customHeight="1">
      <c r="A9" s="4" t="s">
        <v>29</v>
      </c>
      <c r="B9" s="5">
        <v>260.79</v>
      </c>
      <c r="C9" s="5">
        <v>7254.35</v>
      </c>
      <c r="D9" s="5">
        <v>7631.64</v>
      </c>
      <c r="E9" s="14">
        <f t="shared" si="0"/>
        <v>1.052008794723166</v>
      </c>
    </row>
    <row r="10" spans="1:5" ht="20.25" customHeight="1">
      <c r="A10" s="6" t="s">
        <v>32</v>
      </c>
      <c r="B10" s="18">
        <f>SUM(B11:B13)</f>
        <v>762.6600000000001</v>
      </c>
      <c r="C10" s="7">
        <f>SUM(C11:C13)</f>
        <v>689.28</v>
      </c>
      <c r="D10" s="7">
        <f>SUM(D11:D13)</f>
        <v>697.8499999999999</v>
      </c>
      <c r="E10" s="13">
        <f t="shared" si="0"/>
        <v>1.0124332636954503</v>
      </c>
    </row>
    <row r="11" spans="1:5" ht="20.25" customHeight="1">
      <c r="A11" s="4" t="s">
        <v>33</v>
      </c>
      <c r="B11" s="19">
        <v>4.62</v>
      </c>
      <c r="C11" s="5">
        <v>24.86</v>
      </c>
      <c r="D11" s="5">
        <v>33.43</v>
      </c>
      <c r="E11" s="14"/>
    </row>
    <row r="12" spans="1:5" ht="20.25" customHeight="1">
      <c r="A12" s="17" t="s">
        <v>34</v>
      </c>
      <c r="B12" s="19">
        <v>756.72</v>
      </c>
      <c r="C12" s="5">
        <v>664.42</v>
      </c>
      <c r="D12" s="5">
        <v>664.42</v>
      </c>
      <c r="E12" s="10">
        <f t="shared" si="0"/>
        <v>1</v>
      </c>
    </row>
    <row r="13" spans="1:5" ht="20.25" customHeight="1">
      <c r="A13" s="4" t="s">
        <v>29</v>
      </c>
      <c r="B13" s="19">
        <v>1.32</v>
      </c>
      <c r="C13" s="5"/>
      <c r="D13" s="5"/>
      <c r="E13" s="14"/>
    </row>
    <row r="14" spans="1:5" ht="20.25" customHeight="1">
      <c r="A14" s="6" t="s">
        <v>35</v>
      </c>
      <c r="B14" s="7">
        <f>SUM(B15:B17)</f>
        <v>6041.93</v>
      </c>
      <c r="C14" s="7">
        <f>SUM(C15:C17)</f>
        <v>12539.77</v>
      </c>
      <c r="D14" s="7">
        <f>SUM(D15:D17)</f>
        <v>13335.64</v>
      </c>
      <c r="E14" s="13">
        <f t="shared" si="0"/>
        <v>1.0634676712571283</v>
      </c>
    </row>
    <row r="15" spans="1:5" ht="20.25" customHeight="1">
      <c r="A15" s="4" t="s">
        <v>36</v>
      </c>
      <c r="B15" s="5">
        <v>2703.08</v>
      </c>
      <c r="C15" s="5">
        <v>4653.93</v>
      </c>
      <c r="D15" s="5">
        <v>5057.91</v>
      </c>
      <c r="E15" s="14">
        <f t="shared" si="0"/>
        <v>1.086804055926926</v>
      </c>
    </row>
    <row r="16" spans="1:5" ht="20.25" customHeight="1">
      <c r="A16" s="16" t="s">
        <v>37</v>
      </c>
      <c r="B16" s="5">
        <v>3338.85</v>
      </c>
      <c r="C16" s="5">
        <v>7885.84</v>
      </c>
      <c r="D16" s="5">
        <v>8277.73</v>
      </c>
      <c r="E16" s="10">
        <f t="shared" si="0"/>
        <v>1.0496954034066124</v>
      </c>
    </row>
    <row r="17" spans="1:5" ht="20.25" customHeight="1">
      <c r="A17" s="4" t="s">
        <v>29</v>
      </c>
      <c r="B17" s="5"/>
      <c r="C17" s="5"/>
      <c r="D17" s="5"/>
      <c r="E17" s="14"/>
    </row>
    <row r="18" spans="1:5" ht="20.25" customHeight="1">
      <c r="A18" s="6" t="s">
        <v>38</v>
      </c>
      <c r="B18" s="7">
        <f>SUM(B19:B21)</f>
        <v>633.9699999999999</v>
      </c>
      <c r="C18" s="7">
        <f>SUM(C19:C21)</f>
        <v>1732.76</v>
      </c>
      <c r="D18" s="7">
        <f>SUM(D19:D21)</f>
        <v>1443.0900000000001</v>
      </c>
      <c r="E18" s="13">
        <f t="shared" si="0"/>
        <v>0.8328273967543112</v>
      </c>
    </row>
    <row r="19" spans="1:5" ht="20.25" customHeight="1">
      <c r="A19" s="4" t="s">
        <v>39</v>
      </c>
      <c r="B19" s="5">
        <v>226.1</v>
      </c>
      <c r="C19" s="5">
        <v>950.15</v>
      </c>
      <c r="D19" s="5">
        <v>643.09</v>
      </c>
      <c r="E19" s="10">
        <f t="shared" si="0"/>
        <v>0.6768299742145978</v>
      </c>
    </row>
    <row r="20" spans="1:5" ht="20.25" customHeight="1">
      <c r="A20" s="16" t="s">
        <v>40</v>
      </c>
      <c r="B20" s="5">
        <v>407.57</v>
      </c>
      <c r="C20" s="5">
        <v>782.61</v>
      </c>
      <c r="D20" s="5">
        <v>800</v>
      </c>
      <c r="E20" s="10">
        <f t="shared" si="0"/>
        <v>1.022220518521358</v>
      </c>
    </row>
    <row r="21" spans="1:5" ht="20.25" customHeight="1">
      <c r="A21" s="4" t="s">
        <v>29</v>
      </c>
      <c r="B21" s="5">
        <v>0.3</v>
      </c>
      <c r="C21" s="5"/>
      <c r="D21" s="5"/>
      <c r="E21" s="14"/>
    </row>
    <row r="22" spans="1:5" ht="20.25" customHeight="1">
      <c r="A22" s="6" t="s">
        <v>41</v>
      </c>
      <c r="B22" s="7">
        <f>SUM(B23:B25)</f>
        <v>355.4</v>
      </c>
      <c r="C22" s="7">
        <f>SUM(C23:C25)</f>
        <v>730.96</v>
      </c>
      <c r="D22" s="7">
        <f>SUM(D23:D25)</f>
        <v>770.97</v>
      </c>
      <c r="E22" s="13">
        <f t="shared" si="0"/>
        <v>1.0547362372770055</v>
      </c>
    </row>
    <row r="23" spans="1:5" ht="20.25" customHeight="1">
      <c r="A23" s="4" t="s">
        <v>42</v>
      </c>
      <c r="B23" s="5">
        <v>167.82</v>
      </c>
      <c r="C23" s="5">
        <v>241.69</v>
      </c>
      <c r="D23" s="5">
        <v>249.2</v>
      </c>
      <c r="E23" s="10">
        <f t="shared" si="0"/>
        <v>1.0310728619305722</v>
      </c>
    </row>
    <row r="24" spans="1:5" ht="20.25" customHeight="1">
      <c r="A24" s="16" t="s">
        <v>43</v>
      </c>
      <c r="B24" s="5">
        <v>187.58</v>
      </c>
      <c r="C24" s="5">
        <v>489.27</v>
      </c>
      <c r="D24" s="5">
        <v>521.77</v>
      </c>
      <c r="E24" s="10">
        <f t="shared" si="0"/>
        <v>1.0664254910376683</v>
      </c>
    </row>
    <row r="25" spans="1:5" ht="20.25" customHeight="1">
      <c r="A25" s="4" t="s">
        <v>29</v>
      </c>
      <c r="B25" s="5"/>
      <c r="C25" s="5"/>
      <c r="D25" s="5"/>
      <c r="E25" s="14"/>
    </row>
    <row r="26" spans="1:5" ht="20.25" customHeight="1">
      <c r="A26" s="6" t="s">
        <v>44</v>
      </c>
      <c r="B26" s="7">
        <f>SUM(B27:B28)</f>
        <v>945.17</v>
      </c>
      <c r="C26" s="7">
        <f>SUM(C27:C28)</f>
        <v>2445.34</v>
      </c>
      <c r="D26" s="7">
        <f>SUM(D27:D28)</f>
        <v>2462.17</v>
      </c>
      <c r="E26" s="13">
        <f t="shared" si="0"/>
        <v>1.0068824785101458</v>
      </c>
    </row>
    <row r="27" spans="1:5" ht="20.25" customHeight="1">
      <c r="A27" s="4" t="s">
        <v>45</v>
      </c>
      <c r="B27" s="5">
        <v>922.87</v>
      </c>
      <c r="C27" s="5">
        <v>2364.84</v>
      </c>
      <c r="D27" s="5">
        <v>2378.89</v>
      </c>
      <c r="E27" s="14">
        <f t="shared" si="0"/>
        <v>1.005941205324673</v>
      </c>
    </row>
    <row r="28" spans="1:5" ht="20.25" customHeight="1">
      <c r="A28" s="4" t="s">
        <v>29</v>
      </c>
      <c r="B28" s="5">
        <v>22.3</v>
      </c>
      <c r="C28" s="5">
        <v>80.5</v>
      </c>
      <c r="D28" s="5">
        <v>83.28</v>
      </c>
      <c r="E28" s="14">
        <f t="shared" si="0"/>
        <v>1.0345341614906833</v>
      </c>
    </row>
    <row r="29" spans="1:5" ht="20.25" customHeight="1">
      <c r="A29" s="22" t="s">
        <v>46</v>
      </c>
      <c r="B29" s="7">
        <f>SUM(B30:B32)</f>
        <v>81.39</v>
      </c>
      <c r="C29" s="7">
        <f>SUM(C30:C32)</f>
        <v>25368.940000000002</v>
      </c>
      <c r="D29" s="7">
        <f>SUM(D30:D32)</f>
        <v>26413.35</v>
      </c>
      <c r="E29" s="13">
        <f t="shared" si="0"/>
        <v>1.041168846628988</v>
      </c>
    </row>
    <row r="30" spans="1:5" ht="20.25" customHeight="1">
      <c r="A30" s="4" t="s">
        <v>47</v>
      </c>
      <c r="B30" s="5">
        <v>65.97</v>
      </c>
      <c r="C30" s="5">
        <v>9488.91</v>
      </c>
      <c r="D30" s="5">
        <v>9505.18</v>
      </c>
      <c r="E30" s="14">
        <f t="shared" si="0"/>
        <v>1.0017146331875844</v>
      </c>
    </row>
    <row r="31" spans="1:5" ht="20.25" customHeight="1">
      <c r="A31" s="16" t="s">
        <v>48</v>
      </c>
      <c r="B31" s="5">
        <v>15.42</v>
      </c>
      <c r="C31" s="5">
        <v>15880.03</v>
      </c>
      <c r="D31" s="5">
        <v>16908.17</v>
      </c>
      <c r="E31" s="10">
        <f t="shared" si="0"/>
        <v>1.064744210180963</v>
      </c>
    </row>
    <row r="32" spans="1:5" ht="20.25" customHeight="1">
      <c r="A32" s="4" t="s">
        <v>29</v>
      </c>
      <c r="B32" s="7"/>
      <c r="C32" s="5"/>
      <c r="D32" s="5"/>
      <c r="E32" s="14"/>
    </row>
    <row r="33" spans="1:5" ht="20.25" customHeight="1">
      <c r="A33" s="22" t="s">
        <v>64</v>
      </c>
      <c r="B33" s="7">
        <f>SUM(B34:B35)</f>
        <v>6774.070000000001</v>
      </c>
      <c r="C33" s="7">
        <f>SUM(C34:C35)</f>
        <v>29863.85</v>
      </c>
      <c r="D33" s="7">
        <f>SUM(D34:D35)</f>
        <v>31701.75</v>
      </c>
      <c r="E33" s="13">
        <f t="shared" si="0"/>
        <v>1.0615426343220986</v>
      </c>
    </row>
    <row r="34" spans="1:5" ht="20.25" customHeight="1">
      <c r="A34" s="4" t="s">
        <v>49</v>
      </c>
      <c r="B34" s="5">
        <v>6514.26</v>
      </c>
      <c r="C34" s="5">
        <v>29863.85</v>
      </c>
      <c r="D34" s="5">
        <v>31701.75</v>
      </c>
      <c r="E34" s="14">
        <f t="shared" si="0"/>
        <v>1.0615426343220986</v>
      </c>
    </row>
    <row r="35" spans="1:5" ht="20.25" customHeight="1">
      <c r="A35" s="4" t="s">
        <v>29</v>
      </c>
      <c r="B35" s="5">
        <v>259.81</v>
      </c>
      <c r="C35" s="5"/>
      <c r="D35" s="5"/>
      <c r="E35" s="14"/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42.140625" style="0" bestFit="1" customWidth="1"/>
    <col min="2" max="2" width="10.421875" style="0" hidden="1" customWidth="1"/>
    <col min="3" max="4" width="14.140625" style="0" customWidth="1"/>
    <col min="5" max="5" width="15.8515625" style="0" customWidth="1"/>
  </cols>
  <sheetData>
    <row r="1" spans="1:5" ht="39.75" customHeight="1">
      <c r="A1" s="31" t="s">
        <v>70</v>
      </c>
      <c r="B1" s="32"/>
      <c r="C1" s="32"/>
      <c r="D1" s="32"/>
      <c r="E1" s="32"/>
    </row>
    <row r="2" ht="27" customHeight="1">
      <c r="E2" s="15" t="s">
        <v>0</v>
      </c>
    </row>
    <row r="3" spans="1:5" s="2" customFormat="1" ht="27">
      <c r="A3" s="3" t="s">
        <v>10</v>
      </c>
      <c r="B3" s="3" t="s">
        <v>61</v>
      </c>
      <c r="C3" s="21" t="s">
        <v>12</v>
      </c>
      <c r="D3" s="21" t="s">
        <v>62</v>
      </c>
      <c r="E3" s="3" t="s">
        <v>63</v>
      </c>
    </row>
    <row r="4" spans="1:5" ht="24.75" customHeight="1">
      <c r="A4" s="8" t="s">
        <v>51</v>
      </c>
      <c r="B4" s="7">
        <f>SUM(B5:B12)</f>
        <v>2953.6800000000003</v>
      </c>
      <c r="C4" s="7">
        <f>SUM(C5:C12)</f>
        <v>2695.19</v>
      </c>
      <c r="D4" s="7">
        <f>SUM(D5:D12)</f>
        <v>3090.34</v>
      </c>
      <c r="E4" s="13">
        <f>D4/C4</f>
        <v>1.146613040268033</v>
      </c>
    </row>
    <row r="5" spans="1:5" ht="24.75" customHeight="1">
      <c r="A5" s="4" t="s">
        <v>52</v>
      </c>
      <c r="B5" s="5">
        <v>825.82</v>
      </c>
      <c r="C5" s="5">
        <v>55.61</v>
      </c>
      <c r="D5" s="4">
        <v>78.67</v>
      </c>
      <c r="E5" s="14">
        <f>-D5/C5+1</f>
        <v>-0.4146736198525445</v>
      </c>
    </row>
    <row r="6" spans="1:5" ht="24.75" customHeight="1">
      <c r="A6" s="4" t="s">
        <v>53</v>
      </c>
      <c r="B6" s="5">
        <v>105.59</v>
      </c>
      <c r="C6" s="5">
        <v>178.39</v>
      </c>
      <c r="D6" s="4">
        <v>253.32</v>
      </c>
      <c r="E6" s="14">
        <f aca="true" t="shared" si="0" ref="E6:E21">D6/C6</f>
        <v>1.4200347553113966</v>
      </c>
    </row>
    <row r="7" spans="1:5" ht="24.75" customHeight="1">
      <c r="A7" s="4" t="s">
        <v>54</v>
      </c>
      <c r="B7" s="5">
        <v>654.22</v>
      </c>
      <c r="C7" s="5">
        <v>1257.17</v>
      </c>
      <c r="D7" s="4">
        <v>1310.98</v>
      </c>
      <c r="E7" s="14">
        <f t="shared" si="0"/>
        <v>1.0428024849463478</v>
      </c>
    </row>
    <row r="8" spans="1:5" ht="24.75" customHeight="1">
      <c r="A8" s="4" t="s">
        <v>55</v>
      </c>
      <c r="B8" s="5">
        <v>44.67</v>
      </c>
      <c r="C8" s="5">
        <v>0.85</v>
      </c>
      <c r="D8" s="4">
        <v>25.28</v>
      </c>
      <c r="E8" s="14">
        <v>0</v>
      </c>
    </row>
    <row r="9" spans="1:5" ht="24.75" customHeight="1">
      <c r="A9" s="4" t="s">
        <v>56</v>
      </c>
      <c r="B9" s="5">
        <v>59.21</v>
      </c>
      <c r="C9" s="5">
        <v>3</v>
      </c>
      <c r="D9" s="4">
        <v>20.78</v>
      </c>
      <c r="E9" s="14">
        <f t="shared" si="0"/>
        <v>6.926666666666667</v>
      </c>
    </row>
    <row r="10" spans="1:5" ht="24.75" customHeight="1">
      <c r="A10" s="4" t="s">
        <v>57</v>
      </c>
      <c r="B10" s="5">
        <v>922.59</v>
      </c>
      <c r="C10" s="5">
        <v>1189.08</v>
      </c>
      <c r="D10" s="4">
        <v>1306.41</v>
      </c>
      <c r="E10" s="14">
        <f t="shared" si="0"/>
        <v>1.0986729236048038</v>
      </c>
    </row>
    <row r="11" spans="1:5" ht="24.75" customHeight="1">
      <c r="A11" s="4" t="s">
        <v>9</v>
      </c>
      <c r="B11" s="5">
        <v>80.08</v>
      </c>
      <c r="C11" s="5">
        <v>11.09</v>
      </c>
      <c r="D11" s="4">
        <v>94.82</v>
      </c>
      <c r="E11" s="14">
        <f t="shared" si="0"/>
        <v>8.55004508566276</v>
      </c>
    </row>
    <row r="12" spans="1:5" ht="24.75" customHeight="1">
      <c r="A12" s="4" t="s">
        <v>8</v>
      </c>
      <c r="B12" s="5">
        <v>261.5</v>
      </c>
      <c r="C12" s="5">
        <v>0</v>
      </c>
      <c r="D12" s="4">
        <v>0.08</v>
      </c>
      <c r="E12" s="14">
        <v>0</v>
      </c>
    </row>
    <row r="13" spans="1:5" ht="24.75" customHeight="1">
      <c r="A13" s="6" t="s">
        <v>60</v>
      </c>
      <c r="B13" s="7">
        <f>SUM(B15:B21)</f>
        <v>9595.81</v>
      </c>
      <c r="C13" s="7">
        <f>SUM(C14:C21)</f>
        <v>33133.79</v>
      </c>
      <c r="D13" s="7">
        <f>SUM(D14:D21)</f>
        <v>36224.15</v>
      </c>
      <c r="E13" s="13">
        <f t="shared" si="0"/>
        <v>1.093269137035033</v>
      </c>
    </row>
    <row r="14" spans="1:5" ht="24.75" customHeight="1">
      <c r="A14" s="4" t="s">
        <v>2</v>
      </c>
      <c r="B14" s="5">
        <v>2382.86</v>
      </c>
      <c r="C14" s="5">
        <v>3412.28</v>
      </c>
      <c r="D14" s="4">
        <v>3490.95</v>
      </c>
      <c r="E14" s="14">
        <f t="shared" si="0"/>
        <v>1.0230549661809698</v>
      </c>
    </row>
    <row r="15" spans="1:5" ht="24.75" customHeight="1">
      <c r="A15" s="4" t="s">
        <v>3</v>
      </c>
      <c r="B15" s="5">
        <v>119.32</v>
      </c>
      <c r="C15" s="5">
        <v>354.35</v>
      </c>
      <c r="D15" s="4">
        <v>607.67</v>
      </c>
      <c r="E15" s="14">
        <f t="shared" si="0"/>
        <v>1.714886411739805</v>
      </c>
    </row>
    <row r="16" spans="1:5" ht="24.75" customHeight="1">
      <c r="A16" s="4" t="s">
        <v>4</v>
      </c>
      <c r="B16" s="5">
        <v>1648.9</v>
      </c>
      <c r="C16" s="5">
        <v>6447.01</v>
      </c>
      <c r="D16" s="4">
        <v>7757.99</v>
      </c>
      <c r="E16" s="14">
        <f t="shared" si="0"/>
        <v>1.2033469779013837</v>
      </c>
    </row>
    <row r="17" spans="1:5" ht="24.75" customHeight="1">
      <c r="A17" s="4" t="s">
        <v>5</v>
      </c>
      <c r="B17" s="5">
        <v>86.67</v>
      </c>
      <c r="C17" s="5">
        <v>152.98</v>
      </c>
      <c r="D17" s="4">
        <v>178.26</v>
      </c>
      <c r="E17" s="14">
        <f t="shared" si="0"/>
        <v>1.1652503595241208</v>
      </c>
    </row>
    <row r="18" spans="1:5" ht="24.75" customHeight="1">
      <c r="A18" s="4" t="s">
        <v>6</v>
      </c>
      <c r="B18" s="5">
        <v>107.61</v>
      </c>
      <c r="C18" s="5">
        <v>147.97</v>
      </c>
      <c r="D18" s="4">
        <v>168.76</v>
      </c>
      <c r="E18" s="14">
        <f t="shared" si="0"/>
        <v>1.140501452997229</v>
      </c>
    </row>
    <row r="19" spans="1:5" ht="24.75" customHeight="1">
      <c r="A19" s="4" t="s">
        <v>7</v>
      </c>
      <c r="B19" s="5">
        <v>5464.92</v>
      </c>
      <c r="C19" s="5">
        <v>10121.79</v>
      </c>
      <c r="D19" s="4">
        <v>11428.2</v>
      </c>
      <c r="E19" s="14">
        <f t="shared" si="0"/>
        <v>1.1290690678229838</v>
      </c>
    </row>
    <row r="20" spans="1:5" ht="24.75" customHeight="1">
      <c r="A20" s="23" t="s">
        <v>9</v>
      </c>
      <c r="B20" s="5">
        <v>164.69</v>
      </c>
      <c r="C20" s="5">
        <v>9478.93</v>
      </c>
      <c r="D20" s="4">
        <v>9573.75</v>
      </c>
      <c r="E20" s="14">
        <f t="shared" si="0"/>
        <v>1.010003238762181</v>
      </c>
    </row>
    <row r="21" spans="1:5" ht="24.75" customHeight="1">
      <c r="A21" s="23" t="s">
        <v>8</v>
      </c>
      <c r="B21" s="5">
        <v>2003.7</v>
      </c>
      <c r="C21" s="5">
        <v>3018.48</v>
      </c>
      <c r="D21" s="4">
        <v>3018.57</v>
      </c>
      <c r="E21" s="14">
        <f t="shared" si="0"/>
        <v>1.0000298163313985</v>
      </c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2015-07-10T09:18:32Z</cp:lastPrinted>
  <dcterms:created xsi:type="dcterms:W3CDTF">2006-09-13T11:21:51Z</dcterms:created>
  <dcterms:modified xsi:type="dcterms:W3CDTF">2019-01-10T09:41:41Z</dcterms:modified>
  <cp:category/>
  <cp:version/>
  <cp:contentType/>
  <cp:contentStatus/>
</cp:coreProperties>
</file>