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565" windowHeight="8925" tabRatio="726" activeTab="0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政府性基金转移性预算表" sheetId="7" r:id="rId7"/>
    <sheet name="表六专项债务限额和余额情况表" sheetId="8" r:id="rId8"/>
  </sheets>
  <definedNames>
    <definedName name="_xlnm.Print_Area" localSheetId="3">'表二'!$A$1:$D$17</definedName>
    <definedName name="_xlnm.Print_Area" localSheetId="4">'表三'!$A$1:$D$23</definedName>
    <definedName name="_xlnm.Print_Area" localSheetId="5">'表四'!$A$1:$C$17</definedName>
    <definedName name="_xlnm.Print_Area" localSheetId="2">'表一'!$A$1:$D$25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<sst xmlns="http://schemas.openxmlformats.org/spreadsheetml/2006/main" count="161" uniqueCount="123">
  <si>
    <t>项目</t>
  </si>
  <si>
    <t>比上年增（减)%</t>
  </si>
  <si>
    <t>单位：万元</t>
  </si>
  <si>
    <t>单位：万元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</si>
  <si>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</si>
  <si>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</si>
  <si>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</si>
  <si>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</si>
  <si>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</si>
  <si>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</si>
  <si>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</si>
  <si>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</si>
  <si>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</si>
  <si>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</si>
  <si>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</si>
  <si>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项目</t>
  </si>
  <si>
    <t>单位：万元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</si>
  <si>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</si>
  <si>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</si>
  <si>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</si>
  <si>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</si>
  <si>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</si>
  <si>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</si>
  <si>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</si>
  <si>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</si>
  <si>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政府性基金收入</t>
  </si>
  <si>
    <t>政府性基金收入</t>
  </si>
  <si>
    <t>政府性基金支出</t>
  </si>
  <si>
    <t>政府性基金支出</t>
  </si>
  <si>
    <t xml:space="preserve">     散装水泥专项资金收入</t>
  </si>
  <si>
    <t xml:space="preserve">     旅游发展基金收入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</si>
  <si>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</si>
  <si>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</si>
  <si>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</si>
  <si>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政府住房基金收入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</si>
  <si>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</si>
  <si>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</si>
  <si>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</si>
  <si>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</si>
  <si>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</si>
  <si>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</si>
  <si>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</si>
  <si>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</si>
  <si>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</si>
  <si>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水土保持补偿费收入</t>
  </si>
  <si>
    <t xml:space="preserve">     污水处理费收入</t>
  </si>
  <si>
    <t xml:space="preserve">     其他政府性基金收入</t>
  </si>
  <si>
    <t>2018年完成数</t>
  </si>
  <si>
    <t>表一</t>
  </si>
  <si>
    <t>表二</t>
  </si>
  <si>
    <t>表三</t>
  </si>
  <si>
    <t>表四</t>
  </si>
  <si>
    <t>目  录</t>
  </si>
  <si>
    <t>附件2：</t>
  </si>
  <si>
    <t>阿克陶县财政局</t>
  </si>
  <si>
    <t xml:space="preserve">    单位：万元</t>
  </si>
  <si>
    <t>项目</t>
  </si>
  <si>
    <t>预算数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</si>
  <si>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</si>
  <si>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</si>
  <si>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</si>
  <si>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</si>
  <si>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</si>
  <si>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</si>
  <si>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</si>
  <si>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</si>
  <si>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</si>
  <si>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</si>
  <si>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</si>
  <si>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</si>
  <si>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</si>
  <si>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</si>
  <si>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</si>
  <si>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</si>
  <si>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</si>
  <si>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</si>
  <si>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</si>
  <si>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</si>
  <si>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</si>
  <si>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</si>
  <si>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</si>
  <si>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</si>
  <si>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</si>
  <si>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</si>
  <si>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</si>
  <si>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</si>
  <si>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表五</t>
  </si>
  <si>
    <t>表一：2019年阿克陶县政府性基金收入情况</t>
  </si>
  <si>
    <t>2019年完成数</t>
  </si>
  <si>
    <t>表二：2019年阿克陶县政府性基金支出情况</t>
  </si>
  <si>
    <t>2019年完成数</t>
  </si>
  <si>
    <t>表三：2020年阿克陶县政府性基金收入安排情况</t>
  </si>
  <si>
    <r>
      <t>201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年完成数</t>
    </r>
  </si>
  <si>
    <t>2020年预算数</t>
  </si>
  <si>
    <r>
      <t>20</t>
    </r>
    <r>
      <rPr>
        <sz val="11"/>
        <color indexed="8"/>
        <rFont val="宋体"/>
        <family val="0"/>
      </rPr>
      <t>20年预算数</t>
    </r>
  </si>
  <si>
    <t>备注</t>
  </si>
  <si>
    <t>表四：2020年阿克陶县政府性基金支出情况</t>
  </si>
  <si>
    <t>2020年阿克陶县政府性基金支出，按照以收定支的原则，安排支出。不含新增专项债券资金</t>
  </si>
  <si>
    <t>2020年阿克陶县政府性基金转移性预算表</t>
  </si>
  <si>
    <t>阿克陶县2019年政府性基金预算执行情况及2020年政府性基金预算
（草案）</t>
  </si>
  <si>
    <t>2019年阿克陶县政府性基金收入情况</t>
  </si>
  <si>
    <t>2019年阿克陶县政府性基金支出情况</t>
  </si>
  <si>
    <t>2020年阿克陶县政府性基金收入安排情况</t>
  </si>
  <si>
    <t>2020年阿克陶县政府性基金支出情况</t>
  </si>
  <si>
    <t>2020年政府性基金转移性预算表</t>
  </si>
  <si>
    <t xml:space="preserve">     棚户区改造专项债券对应项目专项收入</t>
  </si>
  <si>
    <t xml:space="preserve">     污水处理费专项债务对应项目专项收入</t>
  </si>
  <si>
    <t>债务发行费用支出</t>
  </si>
  <si>
    <t>债务限额及余额情况表</t>
  </si>
  <si>
    <t>截至月份：2019年12月</t>
  </si>
  <si>
    <t>单位：亿元</t>
  </si>
  <si>
    <t>区域</t>
  </si>
  <si>
    <t>2019年限额与余额差值</t>
  </si>
  <si>
    <t>小计</t>
  </si>
  <si>
    <t>一般债务</t>
  </si>
  <si>
    <t>专项债务</t>
  </si>
  <si>
    <t xml:space="preserve">专项债务 </t>
  </si>
  <si>
    <t xml:space="preserve">    阿克陶县</t>
  </si>
  <si>
    <t>2019年财政部下达债务限额</t>
  </si>
  <si>
    <t>2018年末债务余额</t>
  </si>
  <si>
    <t>2019年末债务余额</t>
  </si>
  <si>
    <t>专项债务限额和余额情况表</t>
  </si>
  <si>
    <t>表六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</si>
</sst>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%"/>
    <numFmt numFmtId="186" formatCode="#,##0.00_ "/>
    <numFmt numFmtId="187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仿宋"/>
      <family val="3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0"/>
      <name val="黑体"/>
      <family val="3"/>
    </font>
    <font>
      <b/>
      <sz val="12"/>
      <name val="宋体"/>
      <family val="0"/>
    </font>
    <font>
      <b/>
      <sz val="24"/>
      <name val="宋体"/>
      <family val="0"/>
    </font>
    <font>
      <b/>
      <sz val="22"/>
      <name val="仿宋"/>
      <family val="3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0" fontId="1" fillId="0" borderId="17" xfId="33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0" fontId="3" fillId="0" borderId="19" xfId="33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0" fontId="0" fillId="0" borderId="17" xfId="33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187" fontId="6" fillId="0" borderId="0" xfId="40" applyNumberFormat="1" applyFont="1" applyFill="1" applyBorder="1" applyAlignment="1">
      <alignment horizontal="right" vertical="center"/>
      <protection/>
    </xf>
    <xf numFmtId="10" fontId="6" fillId="0" borderId="0" xfId="33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87" fontId="7" fillId="0" borderId="0" xfId="0" applyNumberFormat="1" applyFont="1" applyFill="1" applyBorder="1" applyAlignment="1">
      <alignment horizontal="right" vertical="center"/>
    </xf>
    <xf numFmtId="10" fontId="7" fillId="0" borderId="0" xfId="3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4" fontId="13" fillId="0" borderId="22" xfId="0" applyNumberFormat="1" applyFont="1" applyBorder="1" applyAlignment="1">
      <alignment vertical="center" wrapText="1"/>
    </xf>
    <xf numFmtId="186" fontId="0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57" fontId="54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1"/>
  <sheetViews>
    <sheetView tabSelected="1" zoomScalePageLayoutView="0" workbookViewId="0" topLeftCell="A22">
      <selection activeCell="A6" sqref="A6:F6"/>
    </sheetView>
  </sheetViews>
  <sheetFormatPr defaultColWidth="9.140625" defaultRowHeight="15"/>
  <cols>
    <col min="1" max="6" width="11.7109375" style="0" customWidth="1"/>
  </cols>
  <sheetData>
    <row r="6" spans="1:6" ht="88.5" customHeight="1">
      <c r="A6" s="48" t="s">
        <v>99</v>
      </c>
      <c r="B6" s="48"/>
      <c r="C6" s="48"/>
      <c r="D6" s="48"/>
      <c r="E6" s="48"/>
      <c r="F6" s="48"/>
    </row>
    <row r="40" spans="1:6" ht="32.25" customHeight="1">
      <c r="A40" s="49" t="s">
        <v>54</v>
      </c>
      <c r="B40" s="49"/>
      <c r="C40" s="49"/>
      <c r="D40" s="49"/>
      <c r="E40" s="49"/>
      <c r="F40" s="49"/>
    </row>
    <row r="41" spans="1:6" ht="32.25" customHeight="1">
      <c r="A41" s="50">
        <v>43831</v>
      </c>
      <c r="B41" s="49"/>
      <c r="C41" s="49"/>
      <c r="D41" s="49"/>
      <c r="E41" s="49"/>
      <c r="F41" s="49"/>
    </row>
  </sheetData>
  <sheetProtection/>
  <mergeCells count="3">
    <mergeCell ref="A6:F6"/>
    <mergeCell ref="A40:F40"/>
    <mergeCell ref="A41:F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2" max="2" width="51.140625" style="0" bestFit="1" customWidth="1"/>
  </cols>
  <sheetData>
    <row r="1" ht="13.5">
      <c r="A1" t="s">
        <v>53</v>
      </c>
    </row>
    <row r="2" spans="1:2" ht="22.5">
      <c r="A2" s="51" t="s">
        <v>52</v>
      </c>
      <c r="B2" s="51"/>
    </row>
    <row r="3" spans="1:2" ht="22.5">
      <c r="A3" s="20"/>
      <c r="B3" s="20"/>
    </row>
    <row r="4" spans="1:2" ht="22.5">
      <c r="A4" s="20"/>
      <c r="B4" s="20"/>
    </row>
    <row r="5" spans="1:2" ht="45.75" customHeight="1">
      <c r="A5" s="21" t="s">
        <v>48</v>
      </c>
      <c r="B5" s="21" t="s">
        <v>100</v>
      </c>
    </row>
    <row r="6" spans="1:2" ht="45.75" customHeight="1">
      <c r="A6" s="21" t="s">
        <v>49</v>
      </c>
      <c r="B6" s="21" t="s">
        <v>101</v>
      </c>
    </row>
    <row r="7" spans="1:2" ht="45.75" customHeight="1">
      <c r="A7" s="21" t="s">
        <v>50</v>
      </c>
      <c r="B7" s="21" t="s">
        <v>102</v>
      </c>
    </row>
    <row r="8" spans="1:2" ht="45.75" customHeight="1">
      <c r="A8" s="21" t="s">
        <v>51</v>
      </c>
      <c r="B8" s="21" t="s">
        <v>103</v>
      </c>
    </row>
    <row r="9" spans="1:2" ht="45.75" customHeight="1">
      <c r="A9" s="21" t="s">
        <v>86</v>
      </c>
      <c r="B9" s="21" t="s">
        <v>104</v>
      </c>
    </row>
    <row r="10" spans="1:2" ht="45.75" customHeight="1">
      <c r="A10" s="21" t="s">
        <v>122</v>
      </c>
      <c r="B10" s="21" t="s">
        <v>121</v>
      </c>
    </row>
    <row r="11" spans="1:2" ht="45.75" customHeight="1">
      <c r="A11" s="21"/>
      <c r="B11" s="21"/>
    </row>
    <row r="12" spans="1:2" ht="45.75" customHeight="1">
      <c r="A12" s="21"/>
      <c r="B12" s="21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0">
      <selection activeCell="A6" sqref="A6:F6"/>
    </sheetView>
  </sheetViews>
  <sheetFormatPr defaultColWidth="9.140625" defaultRowHeight="15"/>
  <cols>
    <col min="1" max="1" width="40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52" t="s">
        <v>87</v>
      </c>
      <c r="B1" s="52"/>
      <c r="C1" s="52"/>
      <c r="D1" s="52"/>
    </row>
    <row r="2" ht="27" customHeight="1">
      <c r="D2" s="3" t="s">
        <v>2</v>
      </c>
    </row>
    <row r="3" spans="1:4" s="1" customFormat="1" ht="21" customHeight="1">
      <c r="A3" s="4" t="s">
        <v>0</v>
      </c>
      <c r="B3" s="11" t="s">
        <v>47</v>
      </c>
      <c r="C3" s="11" t="s">
        <v>88</v>
      </c>
      <c r="D3" s="12" t="s">
        <v>1</v>
      </c>
    </row>
    <row r="4" spans="1:4" ht="21" customHeight="1">
      <c r="A4" s="5" t="s">
        <v>29</v>
      </c>
      <c r="B4" s="6"/>
      <c r="C4" s="6"/>
      <c r="D4" s="17"/>
    </row>
    <row r="5" spans="1:4" ht="21" customHeight="1">
      <c r="A5" s="5" t="s">
        <v>30</v>
      </c>
      <c r="B5" s="6">
        <v>614</v>
      </c>
      <c r="C5" s="6">
        <v>92</v>
      </c>
      <c r="D5" s="18">
        <f>(C5/B5-1)</f>
        <v>-0.8501628664495113</v>
      </c>
    </row>
    <row r="6" spans="1:4" ht="21" customHeight="1">
      <c r="A6" s="5" t="s">
        <v>31</v>
      </c>
      <c r="B6" s="6"/>
      <c r="C6" s="6"/>
      <c r="D6" s="18"/>
    </row>
    <row r="7" spans="1:4" ht="21" customHeight="1">
      <c r="A7" s="5" t="s">
        <v>32</v>
      </c>
      <c r="B7" s="6"/>
      <c r="C7" s="6"/>
      <c r="D7" s="18"/>
    </row>
    <row r="8" spans="1:4" ht="21" customHeight="1">
      <c r="A8" s="5" t="s">
        <v>33</v>
      </c>
      <c r="B8" s="6">
        <v>839</v>
      </c>
      <c r="C8" s="6">
        <v>987</v>
      </c>
      <c r="D8" s="18">
        <f>(C8/B8-1)</f>
        <v>0.17640047675804538</v>
      </c>
    </row>
    <row r="9" spans="1:4" ht="21" customHeight="1">
      <c r="A9" s="5" t="s">
        <v>34</v>
      </c>
      <c r="B9" s="6"/>
      <c r="C9" s="6"/>
      <c r="D9" s="18"/>
    </row>
    <row r="10" spans="1:4" ht="21" customHeight="1">
      <c r="A10" s="5" t="s">
        <v>35</v>
      </c>
      <c r="B10" s="6"/>
      <c r="C10" s="6"/>
      <c r="D10" s="18"/>
    </row>
    <row r="11" spans="1:4" ht="21" customHeight="1">
      <c r="A11" s="5" t="s">
        <v>36</v>
      </c>
      <c r="B11" s="6"/>
      <c r="C11" s="6"/>
      <c r="D11" s="18"/>
    </row>
    <row r="12" spans="1:4" ht="21" customHeight="1">
      <c r="A12" s="5" t="s">
        <v>37</v>
      </c>
      <c r="B12" s="6"/>
      <c r="C12" s="6">
        <v>142</v>
      </c>
      <c r="D12" s="18"/>
    </row>
    <row r="13" spans="1:4" ht="21" customHeight="1">
      <c r="A13" s="5" t="s">
        <v>38</v>
      </c>
      <c r="B13" s="6"/>
      <c r="C13" s="6"/>
      <c r="D13" s="18"/>
    </row>
    <row r="14" spans="1:4" ht="21" customHeight="1">
      <c r="A14" s="5" t="s">
        <v>39</v>
      </c>
      <c r="B14" s="6"/>
      <c r="C14" s="6"/>
      <c r="D14" s="18"/>
    </row>
    <row r="15" spans="1:4" ht="21" customHeight="1">
      <c r="A15" s="5" t="s">
        <v>40</v>
      </c>
      <c r="B15" s="6"/>
      <c r="C15" s="6"/>
      <c r="D15" s="18"/>
    </row>
    <row r="16" spans="1:4" ht="21" customHeight="1">
      <c r="A16" s="5" t="s">
        <v>41</v>
      </c>
      <c r="B16" s="6">
        <v>2449</v>
      </c>
      <c r="C16" s="6">
        <v>1972</v>
      </c>
      <c r="D16" s="18">
        <f>(C16/B16-1)</f>
        <v>-0.19477337688852592</v>
      </c>
    </row>
    <row r="17" spans="1:4" ht="21" customHeight="1">
      <c r="A17" s="5" t="s">
        <v>42</v>
      </c>
      <c r="B17" s="6">
        <v>421</v>
      </c>
      <c r="C17" s="6">
        <v>700</v>
      </c>
      <c r="D17" s="18">
        <f>(C17/B17-1)</f>
        <v>0.66270783847981</v>
      </c>
    </row>
    <row r="18" spans="1:4" ht="21" customHeight="1">
      <c r="A18" s="5" t="s">
        <v>43</v>
      </c>
      <c r="B18" s="6">
        <v>86</v>
      </c>
      <c r="C18" s="6">
        <v>89</v>
      </c>
      <c r="D18" s="18">
        <f>(C18/B18-1)</f>
        <v>0.03488372093023262</v>
      </c>
    </row>
    <row r="19" spans="1:4" ht="21" customHeight="1">
      <c r="A19" s="5" t="s">
        <v>44</v>
      </c>
      <c r="B19" s="6"/>
      <c r="C19" s="6"/>
      <c r="D19" s="18"/>
    </row>
    <row r="20" spans="1:4" ht="21" customHeight="1">
      <c r="A20" s="5" t="s">
        <v>45</v>
      </c>
      <c r="B20" s="6"/>
      <c r="C20" s="6"/>
      <c r="D20" s="18"/>
    </row>
    <row r="21" spans="1:4" ht="21" customHeight="1">
      <c r="A21" s="5" t="s">
        <v>46</v>
      </c>
      <c r="B21" s="6"/>
      <c r="C21" s="6">
        <v>40</v>
      </c>
      <c r="D21" s="18"/>
    </row>
    <row r="22" spans="1:4" ht="21" customHeight="1">
      <c r="A22" s="5" t="s">
        <v>105</v>
      </c>
      <c r="B22" s="6"/>
      <c r="C22" s="6">
        <v>25000</v>
      </c>
      <c r="D22" s="18"/>
    </row>
    <row r="23" spans="1:4" ht="21" customHeight="1">
      <c r="A23" s="5" t="s">
        <v>106</v>
      </c>
      <c r="B23" s="6"/>
      <c r="C23" s="6">
        <v>3000</v>
      </c>
      <c r="D23" s="18"/>
    </row>
    <row r="24" spans="1:4" ht="21" customHeight="1">
      <c r="A24" s="5"/>
      <c r="B24" s="6"/>
      <c r="C24" s="6"/>
      <c r="D24" s="18"/>
    </row>
    <row r="25" spans="1:4" ht="21" customHeight="1">
      <c r="A25" s="15" t="s">
        <v>25</v>
      </c>
      <c r="B25" s="7">
        <f>SUM(B4:B21)</f>
        <v>4409</v>
      </c>
      <c r="C25" s="7">
        <f>SUM(C4:C23)</f>
        <v>32022</v>
      </c>
      <c r="D25" s="16">
        <f>(C25/B25-1)</f>
        <v>6.262871399410297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40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52" t="s">
        <v>89</v>
      </c>
      <c r="B1" s="52"/>
      <c r="C1" s="52"/>
      <c r="D1" s="52"/>
    </row>
    <row r="2" ht="27" customHeight="1">
      <c r="D2" s="3" t="s">
        <v>3</v>
      </c>
    </row>
    <row r="3" spans="1:4" s="1" customFormat="1" ht="21" customHeight="1">
      <c r="A3" s="4" t="s">
        <v>0</v>
      </c>
      <c r="B3" s="11" t="s">
        <v>47</v>
      </c>
      <c r="C3" s="11" t="s">
        <v>90</v>
      </c>
      <c r="D3" s="12" t="s">
        <v>1</v>
      </c>
    </row>
    <row r="4" spans="1:4" ht="21" customHeight="1">
      <c r="A4" s="5" t="s">
        <v>4</v>
      </c>
      <c r="B4" s="6"/>
      <c r="C4" s="6"/>
      <c r="D4" s="17"/>
    </row>
    <row r="5" spans="1:4" ht="21" customHeight="1">
      <c r="A5" s="5" t="s">
        <v>5</v>
      </c>
      <c r="B5" s="6"/>
      <c r="C5" s="6"/>
      <c r="D5" s="18"/>
    </row>
    <row r="6" spans="1:4" ht="21" customHeight="1">
      <c r="A6" s="5" t="s">
        <v>6</v>
      </c>
      <c r="B6" s="6"/>
      <c r="C6" s="10">
        <v>92</v>
      </c>
      <c r="D6" s="18">
        <v>1</v>
      </c>
    </row>
    <row r="7" spans="1:4" ht="21" customHeight="1">
      <c r="A7" s="5" t="s">
        <v>7</v>
      </c>
      <c r="B7" s="6">
        <v>86</v>
      </c>
      <c r="C7" s="10">
        <v>317</v>
      </c>
      <c r="D7" s="18">
        <f>(C7/B7-1)</f>
        <v>2.686046511627907</v>
      </c>
    </row>
    <row r="8" spans="1:4" ht="21" customHeight="1">
      <c r="A8" s="5" t="s">
        <v>8</v>
      </c>
      <c r="B8" s="6"/>
      <c r="C8" s="10"/>
      <c r="D8" s="18"/>
    </row>
    <row r="9" spans="1:4" ht="21" customHeight="1">
      <c r="A9" s="5" t="s">
        <v>9</v>
      </c>
      <c r="B9" s="6">
        <v>153</v>
      </c>
      <c r="C9" s="10">
        <v>28142</v>
      </c>
      <c r="D9" s="18">
        <f>(C9/B9-1)</f>
        <v>182.9346405228758</v>
      </c>
    </row>
    <row r="10" spans="1:4" ht="21" customHeight="1">
      <c r="A10" s="5" t="s">
        <v>10</v>
      </c>
      <c r="B10" s="6"/>
      <c r="C10" s="10"/>
      <c r="D10" s="18"/>
    </row>
    <row r="11" spans="1:4" ht="21" customHeight="1">
      <c r="A11" s="5" t="s">
        <v>11</v>
      </c>
      <c r="B11" s="6"/>
      <c r="C11" s="10"/>
      <c r="D11" s="18"/>
    </row>
    <row r="12" spans="1:4" ht="21" customHeight="1">
      <c r="A12" s="5" t="s">
        <v>12</v>
      </c>
      <c r="B12" s="6"/>
      <c r="C12" s="10"/>
      <c r="D12" s="18"/>
    </row>
    <row r="13" spans="1:4" ht="21" customHeight="1">
      <c r="A13" s="5" t="s">
        <v>13</v>
      </c>
      <c r="B13" s="6">
        <v>614</v>
      </c>
      <c r="C13" s="10"/>
      <c r="D13" s="18"/>
    </row>
    <row r="14" spans="1:4" ht="21" customHeight="1">
      <c r="A14" s="5" t="s">
        <v>14</v>
      </c>
      <c r="B14" s="6">
        <v>555</v>
      </c>
      <c r="C14" s="10">
        <v>1594</v>
      </c>
      <c r="D14" s="18">
        <f>(C14/B14-1)</f>
        <v>1.872072072072072</v>
      </c>
    </row>
    <row r="15" spans="1:4" ht="21" customHeight="1">
      <c r="A15" s="5" t="s">
        <v>107</v>
      </c>
      <c r="B15" s="6"/>
      <c r="C15" s="10">
        <v>31</v>
      </c>
      <c r="D15" s="18">
        <v>1</v>
      </c>
    </row>
    <row r="16" spans="1:4" ht="21" customHeight="1">
      <c r="A16" s="5"/>
      <c r="B16" s="6"/>
      <c r="C16" s="6"/>
      <c r="D16" s="18"/>
    </row>
    <row r="17" spans="1:4" ht="21" customHeight="1">
      <c r="A17" s="15" t="s">
        <v>28</v>
      </c>
      <c r="B17" s="7">
        <f>SUM(B4:B16)</f>
        <v>1408</v>
      </c>
      <c r="C17" s="7">
        <f>SUM(C4:C16)</f>
        <v>30176</v>
      </c>
      <c r="D17" s="16">
        <f>(C17/B17-1)</f>
        <v>20.431818181818183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3">
      <selection activeCell="A6" sqref="A6:F6"/>
    </sheetView>
  </sheetViews>
  <sheetFormatPr defaultColWidth="9.140625" defaultRowHeight="15"/>
  <cols>
    <col min="1" max="1" width="42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52" t="s">
        <v>91</v>
      </c>
      <c r="B1" s="52"/>
      <c r="C1" s="52"/>
      <c r="D1" s="52"/>
    </row>
    <row r="2" ht="27" customHeight="1">
      <c r="D2" s="3" t="s">
        <v>2</v>
      </c>
    </row>
    <row r="3" spans="1:4" s="1" customFormat="1" ht="21" customHeight="1">
      <c r="A3" s="4" t="s">
        <v>0</v>
      </c>
      <c r="B3" s="19" t="s">
        <v>92</v>
      </c>
      <c r="C3" s="19" t="s">
        <v>93</v>
      </c>
      <c r="D3" s="12" t="s">
        <v>1</v>
      </c>
    </row>
    <row r="4" spans="1:4" ht="21" customHeight="1">
      <c r="A4" s="5" t="s">
        <v>29</v>
      </c>
      <c r="B4" s="6"/>
      <c r="C4" s="6"/>
      <c r="D4" s="17"/>
    </row>
    <row r="5" spans="1:4" ht="21" customHeight="1">
      <c r="A5" s="5" t="s">
        <v>30</v>
      </c>
      <c r="B5" s="6">
        <v>91</v>
      </c>
      <c r="C5" s="6">
        <v>100</v>
      </c>
      <c r="D5" s="14">
        <f>C5/B5-1</f>
        <v>0.098901098901099</v>
      </c>
    </row>
    <row r="6" spans="1:4" ht="21" customHeight="1">
      <c r="A6" s="5" t="s">
        <v>31</v>
      </c>
      <c r="B6" s="6"/>
      <c r="C6" s="6"/>
      <c r="D6" s="14"/>
    </row>
    <row r="7" spans="1:4" ht="21" customHeight="1">
      <c r="A7" s="5" t="s">
        <v>32</v>
      </c>
      <c r="B7" s="6"/>
      <c r="C7" s="6"/>
      <c r="D7" s="14"/>
    </row>
    <row r="8" spans="1:4" ht="21" customHeight="1">
      <c r="A8" s="5" t="s">
        <v>33</v>
      </c>
      <c r="B8" s="6">
        <v>987</v>
      </c>
      <c r="C8" s="6">
        <v>5000</v>
      </c>
      <c r="D8" s="14">
        <f>C8/B8-1</f>
        <v>4.065856129685917</v>
      </c>
    </row>
    <row r="9" spans="1:4" ht="21" customHeight="1">
      <c r="A9" s="5" t="s">
        <v>34</v>
      </c>
      <c r="B9" s="6"/>
      <c r="C9" s="6"/>
      <c r="D9" s="14"/>
    </row>
    <row r="10" spans="1:4" ht="21" customHeight="1">
      <c r="A10" s="5" t="s">
        <v>35</v>
      </c>
      <c r="B10" s="6"/>
      <c r="C10" s="6"/>
      <c r="D10" s="14"/>
    </row>
    <row r="11" spans="1:4" ht="21" customHeight="1">
      <c r="A11" s="5" t="s">
        <v>36</v>
      </c>
      <c r="B11" s="6"/>
      <c r="C11" s="6"/>
      <c r="D11" s="14"/>
    </row>
    <row r="12" spans="1:4" ht="21" customHeight="1">
      <c r="A12" s="5" t="s">
        <v>37</v>
      </c>
      <c r="B12" s="6">
        <v>142</v>
      </c>
      <c r="C12" s="6">
        <v>160</v>
      </c>
      <c r="D12" s="14">
        <f aca="true" t="shared" si="0" ref="D12:D21">C12/B12-1</f>
        <v>0.12676056338028174</v>
      </c>
    </row>
    <row r="13" spans="1:4" ht="21" customHeight="1">
      <c r="A13" s="5" t="s">
        <v>38</v>
      </c>
      <c r="B13" s="6"/>
      <c r="C13" s="6"/>
      <c r="D13" s="14"/>
    </row>
    <row r="14" spans="1:4" ht="21" customHeight="1">
      <c r="A14" s="5" t="s">
        <v>39</v>
      </c>
      <c r="B14" s="6"/>
      <c r="C14" s="6"/>
      <c r="D14" s="14"/>
    </row>
    <row r="15" spans="1:4" ht="21" customHeight="1">
      <c r="A15" s="5" t="s">
        <v>40</v>
      </c>
      <c r="B15" s="6"/>
      <c r="C15" s="6"/>
      <c r="D15" s="14"/>
    </row>
    <row r="16" spans="1:4" ht="21" customHeight="1">
      <c r="A16" s="5" t="s">
        <v>41</v>
      </c>
      <c r="B16" s="6">
        <v>1972</v>
      </c>
      <c r="C16" s="6">
        <v>2000</v>
      </c>
      <c r="D16" s="14">
        <f t="shared" si="0"/>
        <v>0.014198782961460488</v>
      </c>
    </row>
    <row r="17" spans="1:4" ht="21" customHeight="1">
      <c r="A17" s="5" t="s">
        <v>42</v>
      </c>
      <c r="B17" s="6">
        <v>700</v>
      </c>
      <c r="C17" s="6">
        <v>800</v>
      </c>
      <c r="D17" s="14">
        <f t="shared" si="0"/>
        <v>0.1428571428571428</v>
      </c>
    </row>
    <row r="18" spans="1:4" ht="21" customHeight="1">
      <c r="A18" s="5" t="s">
        <v>43</v>
      </c>
      <c r="B18" s="6">
        <v>89</v>
      </c>
      <c r="C18" s="6">
        <v>90</v>
      </c>
      <c r="D18" s="14">
        <f t="shared" si="0"/>
        <v>0.011235955056179803</v>
      </c>
    </row>
    <row r="19" spans="1:4" ht="21" customHeight="1">
      <c r="A19" s="5" t="s">
        <v>44</v>
      </c>
      <c r="B19" s="6"/>
      <c r="C19" s="6"/>
      <c r="D19" s="14"/>
    </row>
    <row r="20" spans="1:4" ht="21" customHeight="1">
      <c r="A20" s="5" t="s">
        <v>45</v>
      </c>
      <c r="B20" s="6"/>
      <c r="C20" s="6"/>
      <c r="D20" s="14"/>
    </row>
    <row r="21" spans="1:4" ht="21" customHeight="1">
      <c r="A21" s="5" t="s">
        <v>46</v>
      </c>
      <c r="B21" s="6">
        <v>40</v>
      </c>
      <c r="C21" s="6">
        <v>50</v>
      </c>
      <c r="D21" s="14">
        <f t="shared" si="0"/>
        <v>0.25</v>
      </c>
    </row>
    <row r="22" spans="1:4" ht="21" customHeight="1">
      <c r="A22" s="5"/>
      <c r="B22" s="6"/>
      <c r="C22" s="6"/>
      <c r="D22" s="17"/>
    </row>
    <row r="23" spans="1:4" ht="21" customHeight="1">
      <c r="A23" s="15" t="s">
        <v>26</v>
      </c>
      <c r="B23" s="7">
        <f>SUM(B4:B22)</f>
        <v>4021</v>
      </c>
      <c r="C23" s="7">
        <f>SUM(C4:C22)</f>
        <v>8200</v>
      </c>
      <c r="D23" s="16">
        <f>C23/B23-1</f>
        <v>1.0392937080328277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40.421875" style="0" bestFit="1" customWidth="1"/>
    <col min="2" max="2" width="13.421875" style="0" bestFit="1" customWidth="1"/>
    <col min="3" max="3" width="15.28125" style="40" bestFit="1" customWidth="1"/>
  </cols>
  <sheetData>
    <row r="1" spans="1:3" ht="39.75" customHeight="1">
      <c r="A1" s="52" t="s">
        <v>96</v>
      </c>
      <c r="B1" s="52"/>
      <c r="C1" s="52"/>
    </row>
    <row r="2" spans="1:3" ht="27" customHeight="1">
      <c r="A2" s="2"/>
      <c r="B2" s="2"/>
      <c r="C2" s="38" t="s">
        <v>16</v>
      </c>
    </row>
    <row r="3" spans="1:3" s="1" customFormat="1" ht="21" customHeight="1">
      <c r="A3" s="8" t="s">
        <v>15</v>
      </c>
      <c r="B3" s="8" t="s">
        <v>94</v>
      </c>
      <c r="C3" s="39" t="s">
        <v>95</v>
      </c>
    </row>
    <row r="4" spans="1:3" ht="21" customHeight="1">
      <c r="A4" s="13" t="s">
        <v>17</v>
      </c>
      <c r="B4" s="9"/>
      <c r="C4" s="53" t="s">
        <v>97</v>
      </c>
    </row>
    <row r="5" spans="1:3" ht="21" customHeight="1">
      <c r="A5" s="13" t="s">
        <v>18</v>
      </c>
      <c r="B5" s="10"/>
      <c r="C5" s="54"/>
    </row>
    <row r="6" spans="1:3" ht="21" customHeight="1">
      <c r="A6" s="13" t="s">
        <v>19</v>
      </c>
      <c r="B6" s="10">
        <f>100+100</f>
        <v>200</v>
      </c>
      <c r="C6" s="54"/>
    </row>
    <row r="7" spans="1:3" ht="21" customHeight="1">
      <c r="A7" s="13" t="s">
        <v>20</v>
      </c>
      <c r="B7" s="10">
        <f>350+2000</f>
        <v>2350</v>
      </c>
      <c r="C7" s="54"/>
    </row>
    <row r="8" spans="1:3" ht="21" customHeight="1">
      <c r="A8" s="13" t="s">
        <v>21</v>
      </c>
      <c r="B8" s="10"/>
      <c r="C8" s="54"/>
    </row>
    <row r="9" spans="1:3" ht="21" customHeight="1">
      <c r="A9" s="13" t="s">
        <v>22</v>
      </c>
      <c r="B9" s="10">
        <f>1200+800</f>
        <v>2000</v>
      </c>
      <c r="C9" s="54"/>
    </row>
    <row r="10" spans="1:3" ht="21" customHeight="1">
      <c r="A10" s="13" t="s">
        <v>23</v>
      </c>
      <c r="B10" s="10"/>
      <c r="C10" s="54"/>
    </row>
    <row r="11" spans="1:3" ht="21" customHeight="1">
      <c r="A11" s="13" t="s">
        <v>24</v>
      </c>
      <c r="B11" s="10"/>
      <c r="C11" s="54"/>
    </row>
    <row r="12" spans="1:3" ht="21" customHeight="1">
      <c r="A12" s="13" t="s">
        <v>12</v>
      </c>
      <c r="B12" s="10"/>
      <c r="C12" s="54"/>
    </row>
    <row r="13" spans="1:3" ht="21" customHeight="1">
      <c r="A13" s="13" t="s">
        <v>13</v>
      </c>
      <c r="B13" s="10"/>
      <c r="C13" s="54"/>
    </row>
    <row r="14" spans="1:3" ht="21" customHeight="1">
      <c r="A14" s="13" t="s">
        <v>14</v>
      </c>
      <c r="B14" s="10">
        <f>3350+300</f>
        <v>3650</v>
      </c>
      <c r="C14" s="54"/>
    </row>
    <row r="15" spans="1:3" ht="21" customHeight="1">
      <c r="A15" s="13"/>
      <c r="B15" s="10"/>
      <c r="C15" s="54"/>
    </row>
    <row r="16" spans="1:3" ht="21" customHeight="1">
      <c r="A16" s="13"/>
      <c r="B16" s="10"/>
      <c r="C16" s="54"/>
    </row>
    <row r="17" spans="1:3" ht="21" customHeight="1">
      <c r="A17" s="15" t="s">
        <v>27</v>
      </c>
      <c r="B17" s="7">
        <f>SUM(B5:B16)</f>
        <v>8200</v>
      </c>
      <c r="C17" s="55"/>
    </row>
  </sheetData>
  <sheetProtection/>
  <mergeCells count="2">
    <mergeCell ref="A1:C1"/>
    <mergeCell ref="C4:C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0">
      <selection activeCell="A6" sqref="A6:F6"/>
    </sheetView>
  </sheetViews>
  <sheetFormatPr defaultColWidth="9.140625" defaultRowHeight="15"/>
  <cols>
    <col min="1" max="1" width="29.57421875" style="22" customWidth="1"/>
    <col min="2" max="2" width="16.00390625" style="22" customWidth="1"/>
    <col min="3" max="3" width="26.28125" style="22" customWidth="1"/>
    <col min="4" max="4" width="16.421875" style="22" customWidth="1"/>
    <col min="5" max="16384" width="9.00390625" style="22" customWidth="1"/>
  </cols>
  <sheetData>
    <row r="1" spans="1:4" ht="41.25" customHeight="1">
      <c r="A1" s="56" t="s">
        <v>98</v>
      </c>
      <c r="B1" s="56"/>
      <c r="C1" s="56"/>
      <c r="D1" s="56"/>
    </row>
    <row r="2" spans="1:4" ht="18" customHeight="1">
      <c r="A2" s="23"/>
      <c r="B2" s="24"/>
      <c r="C2" s="24"/>
      <c r="D2" s="25" t="s">
        <v>55</v>
      </c>
    </row>
    <row r="3" spans="1:4" s="27" customFormat="1" ht="27" customHeight="1">
      <c r="A3" s="26" t="s">
        <v>56</v>
      </c>
      <c r="B3" s="26" t="s">
        <v>57</v>
      </c>
      <c r="C3" s="26" t="s">
        <v>56</v>
      </c>
      <c r="D3" s="26" t="s">
        <v>57</v>
      </c>
    </row>
    <row r="4" spans="1:4" ht="21.75" customHeight="1">
      <c r="A4" s="28" t="s">
        <v>25</v>
      </c>
      <c r="B4" s="29">
        <v>5000</v>
      </c>
      <c r="C4" s="28" t="s">
        <v>58</v>
      </c>
      <c r="D4" s="29">
        <v>8200</v>
      </c>
    </row>
    <row r="5" spans="1:4" ht="21.75" customHeight="1">
      <c r="A5" s="28" t="s">
        <v>59</v>
      </c>
      <c r="B5" s="29">
        <v>3200</v>
      </c>
      <c r="C5" s="28" t="s">
        <v>60</v>
      </c>
      <c r="D5" s="29">
        <v>0</v>
      </c>
    </row>
    <row r="6" spans="1:4" ht="21.75" customHeight="1">
      <c r="A6" s="28" t="s">
        <v>61</v>
      </c>
      <c r="B6" s="29">
        <v>0</v>
      </c>
      <c r="C6" s="28" t="s">
        <v>62</v>
      </c>
      <c r="D6" s="29">
        <v>0</v>
      </c>
    </row>
    <row r="7" spans="1:4" ht="21.75" customHeight="1">
      <c r="A7" s="28" t="s">
        <v>63</v>
      </c>
      <c r="B7" s="29">
        <v>0</v>
      </c>
      <c r="C7" s="28"/>
      <c r="D7" s="30"/>
    </row>
    <row r="8" spans="1:4" ht="21.75" customHeight="1">
      <c r="A8" s="28" t="s">
        <v>64</v>
      </c>
      <c r="B8" s="29">
        <v>0</v>
      </c>
      <c r="C8" s="28"/>
      <c r="D8" s="30"/>
    </row>
    <row r="9" spans="1:4" ht="21.75" customHeight="1">
      <c r="A9" s="28" t="s">
        <v>65</v>
      </c>
      <c r="B9" s="29">
        <v>0</v>
      </c>
      <c r="C9" s="28" t="s">
        <v>66</v>
      </c>
      <c r="D9" s="29">
        <v>0</v>
      </c>
    </row>
    <row r="10" spans="1:4" ht="21.75" customHeight="1">
      <c r="A10" s="28" t="s">
        <v>67</v>
      </c>
      <c r="B10" s="29">
        <v>0</v>
      </c>
      <c r="C10" s="28"/>
      <c r="D10" s="30"/>
    </row>
    <row r="11" spans="1:4" ht="21.75" customHeight="1">
      <c r="A11" s="28" t="s">
        <v>68</v>
      </c>
      <c r="B11" s="29">
        <v>0</v>
      </c>
      <c r="C11" s="28"/>
      <c r="D11" s="30"/>
    </row>
    <row r="12" spans="1:4" ht="21.75" customHeight="1">
      <c r="A12" s="28" t="s">
        <v>69</v>
      </c>
      <c r="B12" s="29">
        <v>0</v>
      </c>
      <c r="C12" s="28"/>
      <c r="D12" s="30"/>
    </row>
    <row r="13" spans="1:4" ht="21.75" customHeight="1">
      <c r="A13" s="28" t="s">
        <v>70</v>
      </c>
      <c r="B13" s="29">
        <v>0</v>
      </c>
      <c r="C13" s="28" t="s">
        <v>71</v>
      </c>
      <c r="D13" s="29">
        <v>0</v>
      </c>
    </row>
    <row r="14" spans="1:4" ht="21.75" customHeight="1">
      <c r="A14" s="28" t="s">
        <v>72</v>
      </c>
      <c r="B14" s="29">
        <v>0</v>
      </c>
      <c r="C14" s="28" t="s">
        <v>73</v>
      </c>
      <c r="D14" s="29">
        <v>0</v>
      </c>
    </row>
    <row r="15" spans="1:4" ht="21.75" customHeight="1">
      <c r="A15" s="28" t="s">
        <v>74</v>
      </c>
      <c r="B15" s="29">
        <v>0</v>
      </c>
      <c r="C15" s="28"/>
      <c r="D15" s="30"/>
    </row>
    <row r="16" spans="1:4" ht="21.75" customHeight="1">
      <c r="A16" s="28" t="s">
        <v>75</v>
      </c>
      <c r="B16" s="29">
        <v>0</v>
      </c>
      <c r="C16" s="28" t="s">
        <v>76</v>
      </c>
      <c r="D16" s="29">
        <v>0</v>
      </c>
    </row>
    <row r="17" spans="1:4" ht="21.75" customHeight="1">
      <c r="A17" s="28" t="s">
        <v>77</v>
      </c>
      <c r="B17" s="29">
        <v>0</v>
      </c>
      <c r="C17" s="28"/>
      <c r="D17" s="30"/>
    </row>
    <row r="18" spans="1:4" ht="21.75" customHeight="1">
      <c r="A18" s="28" t="s">
        <v>78</v>
      </c>
      <c r="B18" s="29">
        <v>0</v>
      </c>
      <c r="C18" s="28" t="s">
        <v>79</v>
      </c>
      <c r="D18" s="29">
        <v>0</v>
      </c>
    </row>
    <row r="19" spans="1:4" ht="21.75" customHeight="1">
      <c r="A19" s="28" t="s">
        <v>80</v>
      </c>
      <c r="B19" s="29">
        <v>0</v>
      </c>
      <c r="C19" s="28" t="s">
        <v>81</v>
      </c>
      <c r="D19" s="29">
        <v>0</v>
      </c>
    </row>
    <row r="20" spans="1:4" ht="21.75" customHeight="1">
      <c r="A20" s="28"/>
      <c r="B20" s="30"/>
      <c r="C20" s="28" t="s">
        <v>82</v>
      </c>
      <c r="D20" s="29">
        <v>0</v>
      </c>
    </row>
    <row r="21" spans="1:4" ht="21.75" customHeight="1">
      <c r="A21" s="28"/>
      <c r="B21" s="30"/>
      <c r="C21" s="28" t="s">
        <v>83</v>
      </c>
      <c r="D21" s="29">
        <v>0</v>
      </c>
    </row>
    <row r="22" spans="1:4" ht="21.75" customHeight="1">
      <c r="A22" s="26" t="s">
        <v>84</v>
      </c>
      <c r="B22" s="29">
        <v>8200</v>
      </c>
      <c r="C22" s="26" t="s">
        <v>85</v>
      </c>
      <c r="D22" s="29">
        <v>8200</v>
      </c>
    </row>
    <row r="23" spans="1:4" ht="21.75" customHeight="1">
      <c r="A23" s="31"/>
      <c r="B23" s="32"/>
      <c r="C23" s="32"/>
      <c r="D23" s="33"/>
    </row>
    <row r="24" spans="1:4" ht="21.75" customHeight="1">
      <c r="A24" s="31"/>
      <c r="B24" s="32"/>
      <c r="C24" s="32"/>
      <c r="D24" s="33"/>
    </row>
    <row r="25" spans="1:4" ht="21.75" customHeight="1">
      <c r="A25" s="31"/>
      <c r="B25" s="32"/>
      <c r="C25" s="32"/>
      <c r="D25" s="33"/>
    </row>
    <row r="26" spans="1:4" ht="21.75" customHeight="1">
      <c r="A26" s="31"/>
      <c r="B26" s="32"/>
      <c r="C26" s="32"/>
      <c r="D26" s="33"/>
    </row>
    <row r="27" spans="1:4" ht="21.75" customHeight="1">
      <c r="A27" s="31"/>
      <c r="B27" s="32"/>
      <c r="C27" s="32"/>
      <c r="D27" s="33"/>
    </row>
    <row r="28" spans="1:4" ht="21.75" customHeight="1">
      <c r="A28" s="31"/>
      <c r="B28" s="32"/>
      <c r="C28" s="32"/>
      <c r="D28" s="33"/>
    </row>
    <row r="29" spans="1:4" ht="21.75" customHeight="1">
      <c r="A29" s="31"/>
      <c r="B29" s="32"/>
      <c r="C29" s="32"/>
      <c r="D29" s="33"/>
    </row>
    <row r="30" spans="1:4" ht="21.75" customHeight="1">
      <c r="A30" s="31"/>
      <c r="B30" s="32"/>
      <c r="C30" s="32"/>
      <c r="D30" s="33"/>
    </row>
    <row r="31" spans="1:4" ht="21.75" customHeight="1">
      <c r="A31" s="31"/>
      <c r="B31" s="32"/>
      <c r="C31" s="32"/>
      <c r="D31" s="33"/>
    </row>
    <row r="32" spans="1:4" ht="21.75" customHeight="1">
      <c r="A32" s="31"/>
      <c r="B32" s="32"/>
      <c r="C32" s="32"/>
      <c r="D32" s="33"/>
    </row>
    <row r="33" spans="1:4" ht="21.75" customHeight="1">
      <c r="A33" s="31"/>
      <c r="B33" s="32"/>
      <c r="C33" s="32"/>
      <c r="D33" s="33"/>
    </row>
    <row r="34" spans="1:4" ht="21.75" customHeight="1">
      <c r="A34" s="31"/>
      <c r="B34" s="32"/>
      <c r="C34" s="32"/>
      <c r="D34" s="33"/>
    </row>
    <row r="35" spans="1:4" s="37" customFormat="1" ht="21.75" customHeight="1">
      <c r="A35" s="34"/>
      <c r="B35" s="35"/>
      <c r="C35" s="35"/>
      <c r="D35" s="36"/>
    </row>
  </sheetData>
  <sheetProtection/>
  <protectedRanges>
    <protectedRange sqref="B4:C34" name="区域1_1_2_1_1_1"/>
    <protectedRange sqref="B4:C34" name="区域1_1_2_2_1_1"/>
  </protectedRanges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6" sqref="A6:F6"/>
    </sheetView>
  </sheetViews>
  <sheetFormatPr defaultColWidth="8.7109375" defaultRowHeight="15"/>
  <cols>
    <col min="1" max="16384" width="8.7109375" style="41" customWidth="1"/>
  </cols>
  <sheetData>
    <row r="1" spans="1:13" ht="27" customHeight="1">
      <c r="A1" s="57" t="s">
        <v>108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1.75" customHeight="1" thickBot="1">
      <c r="A2" s="58" t="s">
        <v>109</v>
      </c>
      <c r="B2" s="58"/>
      <c r="C2" s="58"/>
      <c r="D2" s="58"/>
      <c r="E2" s="58"/>
      <c r="F2" s="42"/>
      <c r="G2" s="42"/>
      <c r="H2" s="42"/>
      <c r="K2" s="59" t="s">
        <v>110</v>
      </c>
      <c r="L2" s="59"/>
      <c r="M2" s="59"/>
    </row>
    <row r="3" spans="1:13" ht="34.5" customHeight="1" thickBot="1">
      <c r="A3" s="60" t="s">
        <v>111</v>
      </c>
      <c r="B3" s="61" t="s">
        <v>118</v>
      </c>
      <c r="C3" s="61"/>
      <c r="D3" s="61"/>
      <c r="E3" s="61" t="s">
        <v>119</v>
      </c>
      <c r="F3" s="61"/>
      <c r="G3" s="61"/>
      <c r="H3" s="61" t="s">
        <v>120</v>
      </c>
      <c r="I3" s="61"/>
      <c r="J3" s="61"/>
      <c r="K3" s="62" t="s">
        <v>112</v>
      </c>
      <c r="L3" s="62"/>
      <c r="M3" s="62"/>
    </row>
    <row r="4" spans="1:13" ht="34.5" customHeight="1" thickBot="1">
      <c r="A4" s="60"/>
      <c r="B4" s="43" t="s">
        <v>113</v>
      </c>
      <c r="C4" s="43" t="s">
        <v>114</v>
      </c>
      <c r="D4" s="43" t="s">
        <v>115</v>
      </c>
      <c r="E4" s="43" t="s">
        <v>113</v>
      </c>
      <c r="F4" s="43" t="s">
        <v>114</v>
      </c>
      <c r="G4" s="43" t="s">
        <v>116</v>
      </c>
      <c r="H4" s="43" t="s">
        <v>113</v>
      </c>
      <c r="I4" s="43" t="s">
        <v>114</v>
      </c>
      <c r="J4" s="43" t="s">
        <v>115</v>
      </c>
      <c r="K4" s="43" t="s">
        <v>113</v>
      </c>
      <c r="L4" s="43" t="s">
        <v>114</v>
      </c>
      <c r="M4" s="44" t="s">
        <v>115</v>
      </c>
    </row>
    <row r="5" spans="1:13" ht="22.5">
      <c r="A5" s="45" t="s">
        <v>117</v>
      </c>
      <c r="B5" s="46">
        <v>37.69</v>
      </c>
      <c r="C5" s="46">
        <v>34.89</v>
      </c>
      <c r="D5" s="46">
        <v>2.8</v>
      </c>
      <c r="E5" s="46">
        <v>15.96</v>
      </c>
      <c r="F5" s="46">
        <v>15.96</v>
      </c>
      <c r="G5" s="46">
        <v>0</v>
      </c>
      <c r="H5" s="46">
        <v>27.11</v>
      </c>
      <c r="I5" s="46">
        <v>24.31</v>
      </c>
      <c r="J5" s="46">
        <v>2.8</v>
      </c>
      <c r="K5" s="46">
        <f>SUM(L5:M5)</f>
        <v>10.580000000000002</v>
      </c>
      <c r="L5" s="46">
        <f>C5-I5</f>
        <v>10.580000000000002</v>
      </c>
      <c r="M5" s="46">
        <v>0</v>
      </c>
    </row>
    <row r="6" spans="1:13" ht="13.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3.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3.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3.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3.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5" ht="13.5">
      <c r="F15" s="47"/>
    </row>
  </sheetData>
  <sheetProtection/>
  <mergeCells count="8">
    <mergeCell ref="A1:M1"/>
    <mergeCell ref="A2:E2"/>
    <mergeCell ref="K2:M2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2015-07-10T09:18:32Z</cp:lastPrinted>
  <dcterms:created xsi:type="dcterms:W3CDTF">2006-09-13T11:21:51Z</dcterms:created>
  <dcterms:modified xsi:type="dcterms:W3CDTF">2020-06-10T03:50:06Z</dcterms:modified>
  <cp:category/>
  <cp:version/>
  <cp:contentType/>
  <cp:contentStatus/>
</cp:coreProperties>
</file>