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565" windowHeight="8925" tabRatio="726" activeTab="0"/>
  </bookViews>
  <sheets>
    <sheet name="封面" sheetId="1" r:id="rId1"/>
    <sheet name="目录" sheetId="2" r:id="rId2"/>
    <sheet name="表一2019社保收入情况" sheetId="3" r:id="rId3"/>
    <sheet name="表二2019社保支出情况" sheetId="4" r:id="rId4"/>
    <sheet name="表三2019年社保结余情况" sheetId="5" r:id="rId5"/>
    <sheet name="表四2020社保预算收入表" sheetId="6" r:id="rId6"/>
    <sheet name="表五2020社保预算支出表" sheetId="7" r:id="rId7"/>
    <sheet name="表六2020社保预算结余表" sheetId="8" r:id="rId8"/>
  </sheets>
  <definedNames>
    <definedName name="_xlnm.Print_Area" localSheetId="3">'表二2019社保支出情况'!$A$1:$D$12</definedName>
    <definedName name="_xlnm.Print_Area" localSheetId="7">'表六2020社保预算结余表'!$A$1:$E$9</definedName>
    <definedName name="_xlnm.Print_Area" localSheetId="4">'表三2019年社保结余情况'!$A$1:$D$9</definedName>
    <definedName name="_xlnm.Print_Area" localSheetId="5">'表四2020社保预算收入表'!$A$1:$E$18</definedName>
    <definedName name="_xlnm.Print_Area" localSheetId="6">'表五2020社保预算支出表'!$A$1:$E$12</definedName>
    <definedName name="_xlnm.Print_Area" localSheetId="2">'表一2019社保收入情况'!$A$1:$D$18</definedName>
  </definedNames>
  <calcPr fullCalcOnLoad="1"/>
</workbook>
</file>

<file path=xl/sharedStrings.xml><?xml version="1.0" encoding="utf-8"?>
<sst xmlns="http://schemas.openxmlformats.org/spreadsheetml/2006/main" count="115" uniqueCount="54">
  <si>
    <t>单位：万元</t>
  </si>
  <si>
    <t>单位：万元</t>
  </si>
  <si>
    <t>项目</t>
  </si>
  <si>
    <t>执行数为预算数的%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</si>
  <si>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</si>
  <si>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</si>
  <si>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</si>
  <si>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</si>
  <si>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 xml:space="preserve">          其他各项收入</t>
  </si>
  <si>
    <t>阿克陶县社会保险基金支出合计</t>
  </si>
  <si>
    <t xml:space="preserve">    其中：社会保险待遇支出</t>
  </si>
  <si>
    <t xml:space="preserve">         其他各项支出</t>
  </si>
  <si>
    <t xml:space="preserve">    其中：居民养老保险基金支出</t>
  </si>
  <si>
    <t>2018年执行数为预算数的%</t>
  </si>
  <si>
    <t>阿克陶县社会保险基金本年收支结余</t>
  </si>
  <si>
    <t>阿克陶县社会保险基金年末累计结余</t>
  </si>
  <si>
    <t>2014年执行数</t>
  </si>
  <si>
    <t>预算数为上年执行数的%</t>
  </si>
  <si>
    <t>表三</t>
  </si>
  <si>
    <t>表四</t>
  </si>
  <si>
    <t>表五</t>
  </si>
  <si>
    <t>表六</t>
  </si>
  <si>
    <t>表一</t>
  </si>
  <si>
    <t>目  录</t>
  </si>
  <si>
    <t>附件3：</t>
  </si>
  <si>
    <t>阿克陶县财政局</t>
  </si>
  <si>
    <t>阿克陶县2019年社会保险基金预算执行情况及2020年社会保险基金预算
（草案）</t>
  </si>
  <si>
    <r>
      <t>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年阿克陶县社会保险基金预算收入执行情况表</t>
    </r>
  </si>
  <si>
    <r>
      <t>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年阿克陶县社会保险基金预算支出执行情况表</t>
    </r>
  </si>
  <si>
    <r>
      <t>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年阿克陶县社会保险基金预算结余执行情况表</t>
    </r>
  </si>
  <si>
    <r>
      <t>20</t>
    </r>
    <r>
      <rPr>
        <sz val="14"/>
        <color indexed="8"/>
        <rFont val="宋体"/>
        <family val="0"/>
      </rPr>
      <t>20</t>
    </r>
    <r>
      <rPr>
        <sz val="14"/>
        <color indexed="8"/>
        <rFont val="宋体"/>
        <family val="0"/>
      </rPr>
      <t>年阿克陶县社会保险基金预算收入表</t>
    </r>
  </si>
  <si>
    <r>
      <t>20</t>
    </r>
    <r>
      <rPr>
        <sz val="14"/>
        <color indexed="8"/>
        <rFont val="宋体"/>
        <family val="0"/>
      </rPr>
      <t>20</t>
    </r>
    <r>
      <rPr>
        <sz val="14"/>
        <color indexed="8"/>
        <rFont val="宋体"/>
        <family val="0"/>
      </rPr>
      <t>年阿克陶县社会保险基金预算支出表</t>
    </r>
  </si>
  <si>
    <r>
      <t>20</t>
    </r>
    <r>
      <rPr>
        <sz val="14"/>
        <color indexed="8"/>
        <rFont val="宋体"/>
        <family val="0"/>
      </rPr>
      <t>20</t>
    </r>
    <r>
      <rPr>
        <sz val="14"/>
        <color indexed="8"/>
        <rFont val="宋体"/>
        <family val="0"/>
      </rPr>
      <t>年阿克陶县社会保险基金预算结余表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</si>
  <si>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年预算数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</si>
  <si>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年执行数</t>
    </r>
  </si>
  <si>
    <t>表一：2019年阿克陶县社会保险基金预算收入执行情况表</t>
  </si>
  <si>
    <r>
      <t>表二：2019</t>
    </r>
    <r>
      <rPr>
        <b/>
        <sz val="22"/>
        <color indexed="8"/>
        <rFont val="仿宋"/>
        <family val="3"/>
      </rPr>
      <t>年阿克陶县社会保险基金预算支出执行情况表</t>
    </r>
  </si>
  <si>
    <r>
      <t>表三：2019</t>
    </r>
    <r>
      <rPr>
        <b/>
        <sz val="22"/>
        <color indexed="8"/>
        <rFont val="仿宋"/>
        <family val="3"/>
      </rPr>
      <t>年阿克陶县社会保险基金预算结余执行情况表</t>
    </r>
  </si>
  <si>
    <r>
      <t>表四：2020</t>
    </r>
    <r>
      <rPr>
        <b/>
        <sz val="22"/>
        <color indexed="8"/>
        <rFont val="仿宋"/>
        <family val="3"/>
      </rPr>
      <t>年阿克陶县社会保险基金预算收入表</t>
    </r>
  </si>
  <si>
    <r>
      <t>表五：2020</t>
    </r>
    <r>
      <rPr>
        <b/>
        <sz val="22"/>
        <color indexed="8"/>
        <rFont val="仿宋"/>
        <family val="3"/>
      </rPr>
      <t>年阿克陶县社会保险基金预算支出表</t>
    </r>
  </si>
  <si>
    <r>
      <t>表六：2020</t>
    </r>
    <r>
      <rPr>
        <b/>
        <sz val="22"/>
        <color indexed="8"/>
        <rFont val="仿宋"/>
        <family val="3"/>
      </rPr>
      <t>年阿克陶县社会保险基金预算结余表</t>
    </r>
  </si>
  <si>
    <t>2019年预算数</t>
  </si>
  <si>
    <t>2019年执行数</t>
  </si>
  <si>
    <t xml:space="preserve">    其中：机关事业养老保险支出</t>
  </si>
  <si>
    <t>一、城乡居民养老保险基金支出</t>
  </si>
  <si>
    <t>二、机关事业养老保险基金支出</t>
  </si>
  <si>
    <t>一、城乡居民养老保险基金收入</t>
  </si>
  <si>
    <t>二、机关事业养老保险基金收入</t>
  </si>
  <si>
    <t>一、城乡居民养老保险基金本年收支结余</t>
  </si>
  <si>
    <t>二、机关事业养老保险基金本年收支结余</t>
  </si>
  <si>
    <t>一、城乡居民养老保险基金年末累计结余</t>
  </si>
  <si>
    <t>二、机关事业养老保险基金年末累计结余</t>
  </si>
  <si>
    <t>2020年预算数</t>
  </si>
  <si>
    <t>表二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</si>
</sst>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0" fontId="0" fillId="0" borderId="10" xfId="33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0" xfId="33" applyNumberFormat="1" applyFont="1" applyBorder="1" applyAlignment="1">
      <alignment vertical="center"/>
    </xf>
    <xf numFmtId="185" fontId="3" fillId="0" borderId="10" xfId="33" applyNumberFormat="1" applyFont="1" applyBorder="1" applyAlignment="1">
      <alignment vertical="center"/>
    </xf>
    <xf numFmtId="185" fontId="0" fillId="0" borderId="10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4" fontId="1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57" fontId="43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0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6" width="12.28125" style="0" customWidth="1"/>
  </cols>
  <sheetData>
    <row r="6" spans="1:6" ht="102.75" customHeight="1">
      <c r="A6" s="26" t="s">
        <v>26</v>
      </c>
      <c r="B6" s="26"/>
      <c r="C6" s="26"/>
      <c r="D6" s="26"/>
      <c r="E6" s="26"/>
      <c r="F6" s="26"/>
    </row>
    <row r="39" spans="1:6" ht="32.25" customHeight="1">
      <c r="A39" s="27" t="s">
        <v>25</v>
      </c>
      <c r="B39" s="27"/>
      <c r="C39" s="27"/>
      <c r="D39" s="27"/>
      <c r="E39" s="27"/>
      <c r="F39" s="27"/>
    </row>
    <row r="40" spans="1:6" ht="32.25" customHeight="1">
      <c r="A40" s="28">
        <v>43831</v>
      </c>
      <c r="B40" s="27"/>
      <c r="C40" s="27"/>
      <c r="D40" s="27"/>
      <c r="E40" s="27"/>
      <c r="F40" s="27"/>
    </row>
  </sheetData>
  <sheetProtection/>
  <mergeCells count="3">
    <mergeCell ref="A6:F6"/>
    <mergeCell ref="A39:F39"/>
    <mergeCell ref="A40:F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4">
      <selection activeCell="I29" sqref="I29"/>
    </sheetView>
  </sheetViews>
  <sheetFormatPr defaultColWidth="9.140625" defaultRowHeight="15"/>
  <cols>
    <col min="2" max="2" width="59.00390625" style="0" bestFit="1" customWidth="1"/>
  </cols>
  <sheetData>
    <row r="1" ht="13.5">
      <c r="A1" t="s">
        <v>24</v>
      </c>
    </row>
    <row r="2" spans="1:2" ht="22.5">
      <c r="A2" s="29" t="s">
        <v>23</v>
      </c>
      <c r="B2" s="29"/>
    </row>
    <row r="3" spans="1:2" ht="22.5">
      <c r="A3" s="17"/>
      <c r="B3" s="17"/>
    </row>
    <row r="4" spans="1:2" ht="22.5">
      <c r="A4" s="17"/>
      <c r="B4" s="17"/>
    </row>
    <row r="5" spans="1:2" ht="45.75" customHeight="1">
      <c r="A5" s="18" t="s">
        <v>22</v>
      </c>
      <c r="B5" s="19" t="s">
        <v>27</v>
      </c>
    </row>
    <row r="6" spans="1:2" ht="45.75" customHeight="1">
      <c r="A6" s="19" t="s">
        <v>53</v>
      </c>
      <c r="B6" s="19" t="s">
        <v>28</v>
      </c>
    </row>
    <row r="7" spans="1:2" ht="45.75" customHeight="1">
      <c r="A7" s="18" t="s">
        <v>18</v>
      </c>
      <c r="B7" s="19" t="s">
        <v>29</v>
      </c>
    </row>
    <row r="8" spans="1:2" ht="45.75" customHeight="1">
      <c r="A8" s="18" t="s">
        <v>19</v>
      </c>
      <c r="B8" s="19" t="s">
        <v>30</v>
      </c>
    </row>
    <row r="9" spans="1:2" ht="45.75" customHeight="1">
      <c r="A9" s="18" t="s">
        <v>20</v>
      </c>
      <c r="B9" s="19" t="s">
        <v>31</v>
      </c>
    </row>
    <row r="10" spans="1:2" ht="45.75" customHeight="1">
      <c r="A10" s="18" t="s">
        <v>21</v>
      </c>
      <c r="B10" s="19" t="s">
        <v>32</v>
      </c>
    </row>
    <row r="11" spans="1:2" ht="45.75" customHeight="1">
      <c r="A11" s="18"/>
      <c r="B11" s="18"/>
    </row>
    <row r="12" spans="1:2" ht="45.75" customHeight="1">
      <c r="A12" s="18"/>
      <c r="B12" s="18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1.28125" style="0" customWidth="1"/>
    <col min="2" max="4" width="15.57421875" style="0" customWidth="1"/>
    <col min="5" max="6" width="10.421875" style="0" bestFit="1" customWidth="1"/>
  </cols>
  <sheetData>
    <row r="1" spans="1:4" s="1" customFormat="1" ht="57" customHeight="1">
      <c r="A1" s="30" t="s">
        <v>35</v>
      </c>
      <c r="B1" s="30"/>
      <c r="C1" s="30"/>
      <c r="D1" s="30"/>
    </row>
    <row r="2" ht="27" customHeight="1">
      <c r="D2" s="15" t="s">
        <v>1</v>
      </c>
    </row>
    <row r="3" spans="1:4" s="2" customFormat="1" ht="27">
      <c r="A3" s="3" t="s">
        <v>2</v>
      </c>
      <c r="B3" s="20" t="s">
        <v>33</v>
      </c>
      <c r="C3" s="20" t="s">
        <v>34</v>
      </c>
      <c r="D3" s="3" t="s">
        <v>3</v>
      </c>
    </row>
    <row r="4" spans="1:7" ht="13.5">
      <c r="A4" s="6" t="s">
        <v>4</v>
      </c>
      <c r="B4" s="7">
        <f>+B9+B14</f>
        <v>35470.41</v>
      </c>
      <c r="C4" s="7">
        <f>+C9+C14</f>
        <v>35475.72</v>
      </c>
      <c r="D4" s="10">
        <f>C4/B4</f>
        <v>1.0001497022447725</v>
      </c>
      <c r="E4" s="16"/>
      <c r="F4" s="16"/>
      <c r="G4" s="16"/>
    </row>
    <row r="5" spans="1:4" ht="13.5">
      <c r="A5" s="4" t="s">
        <v>5</v>
      </c>
      <c r="B5" s="5">
        <f>B10+B15</f>
        <v>26936.95</v>
      </c>
      <c r="C5" s="5">
        <f>C10+C15</f>
        <v>27834.879999999997</v>
      </c>
      <c r="D5" s="10">
        <f>C5/B5</f>
        <v>1.0333345089180475</v>
      </c>
    </row>
    <row r="6" spans="1:6" ht="13.5">
      <c r="A6" s="4" t="s">
        <v>6</v>
      </c>
      <c r="B6" s="5">
        <f>B11+B16</f>
        <v>217.75</v>
      </c>
      <c r="C6" s="5">
        <f>C11+C16</f>
        <v>261.2</v>
      </c>
      <c r="D6" s="10">
        <f>C6/B6</f>
        <v>1.199540757749713</v>
      </c>
      <c r="E6" s="16"/>
      <c r="F6" s="16"/>
    </row>
    <row r="7" spans="1:4" ht="13.5">
      <c r="A7" s="4" t="s">
        <v>7</v>
      </c>
      <c r="B7" s="5">
        <f>B12++B17</f>
        <v>8307.09</v>
      </c>
      <c r="C7" s="5">
        <f>C12++C17</f>
        <v>7361.719999999999</v>
      </c>
      <c r="D7" s="10"/>
    </row>
    <row r="8" spans="1:4" ht="13.5">
      <c r="A8" s="4" t="s">
        <v>8</v>
      </c>
      <c r="B8" s="5">
        <f>B13++B18</f>
        <v>8.62</v>
      </c>
      <c r="C8" s="5">
        <f>C13++C18</f>
        <v>17.919999999999998</v>
      </c>
      <c r="D8" s="10"/>
    </row>
    <row r="9" spans="1:4" ht="13.5">
      <c r="A9" s="6" t="s">
        <v>46</v>
      </c>
      <c r="B9" s="7">
        <f>SUM(B10:B13)</f>
        <v>3768.58</v>
      </c>
      <c r="C9" s="7">
        <f>SUM(C10:C13)</f>
        <v>3952.31</v>
      </c>
      <c r="D9" s="12">
        <f aca="true" t="shared" si="0" ref="D9:D17">C9/B9</f>
        <v>1.0487531112514528</v>
      </c>
    </row>
    <row r="10" spans="1:4" ht="13.5">
      <c r="A10" s="4" t="s">
        <v>5</v>
      </c>
      <c r="B10" s="5">
        <v>772.64</v>
      </c>
      <c r="C10" s="5">
        <v>941.17</v>
      </c>
      <c r="D10" s="10">
        <f t="shared" si="0"/>
        <v>1.2181222820459723</v>
      </c>
    </row>
    <row r="11" spans="1:4" ht="13.5">
      <c r="A11" s="4" t="s">
        <v>6</v>
      </c>
      <c r="B11" s="5">
        <v>169.6</v>
      </c>
      <c r="C11" s="5">
        <v>119.89</v>
      </c>
      <c r="D11" s="10">
        <f t="shared" si="0"/>
        <v>0.7068985849056604</v>
      </c>
    </row>
    <row r="12" spans="1:4" ht="13.5">
      <c r="A12" s="4" t="s">
        <v>7</v>
      </c>
      <c r="B12" s="5">
        <v>2818.09</v>
      </c>
      <c r="C12" s="5">
        <v>2876.72</v>
      </c>
      <c r="D12" s="10">
        <f t="shared" si="0"/>
        <v>1.0208048713845193</v>
      </c>
    </row>
    <row r="13" spans="1:4" ht="13.5">
      <c r="A13" s="4" t="s">
        <v>8</v>
      </c>
      <c r="B13" s="5">
        <v>8.25</v>
      </c>
      <c r="C13" s="5">
        <v>14.53</v>
      </c>
      <c r="D13" s="10"/>
    </row>
    <row r="14" spans="1:4" ht="13.5">
      <c r="A14" s="6" t="s">
        <v>47</v>
      </c>
      <c r="B14" s="7">
        <f>SUM(B15:B18)</f>
        <v>31701.83</v>
      </c>
      <c r="C14" s="7">
        <f>SUM(C15:C18)</f>
        <v>31523.41</v>
      </c>
      <c r="D14" s="12">
        <f t="shared" si="0"/>
        <v>0.9943719337337938</v>
      </c>
    </row>
    <row r="15" spans="1:4" ht="13.5">
      <c r="A15" s="4" t="s">
        <v>5</v>
      </c>
      <c r="B15" s="5">
        <v>26164.31</v>
      </c>
      <c r="C15" s="21">
        <v>26893.71</v>
      </c>
      <c r="D15" s="10">
        <f t="shared" si="0"/>
        <v>1.0278776700016166</v>
      </c>
    </row>
    <row r="16" spans="1:4" ht="13.5">
      <c r="A16" s="4" t="s">
        <v>6</v>
      </c>
      <c r="B16" s="5">
        <v>48.15</v>
      </c>
      <c r="C16" s="21">
        <v>141.31</v>
      </c>
      <c r="D16" s="10">
        <f t="shared" si="0"/>
        <v>2.9347871235721703</v>
      </c>
    </row>
    <row r="17" spans="1:4" ht="13.5">
      <c r="A17" s="4" t="s">
        <v>7</v>
      </c>
      <c r="B17" s="5">
        <v>5489</v>
      </c>
      <c r="C17" s="21">
        <v>4485</v>
      </c>
      <c r="D17" s="10">
        <f t="shared" si="0"/>
        <v>0.8170887229003462</v>
      </c>
    </row>
    <row r="18" spans="1:4" ht="13.5">
      <c r="A18" s="4" t="s">
        <v>8</v>
      </c>
      <c r="B18" s="4">
        <v>0.37</v>
      </c>
      <c r="C18" s="22">
        <v>3.39</v>
      </c>
      <c r="D18" s="4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1.28125" style="0" customWidth="1"/>
    <col min="2" max="4" width="15.57421875" style="0" customWidth="1"/>
    <col min="5" max="6" width="10.421875" style="0" bestFit="1" customWidth="1"/>
  </cols>
  <sheetData>
    <row r="1" spans="1:4" ht="59.25" customHeight="1">
      <c r="A1" s="30" t="s">
        <v>36</v>
      </c>
      <c r="B1" s="31"/>
      <c r="C1" s="31"/>
      <c r="D1" s="31"/>
    </row>
    <row r="2" ht="27" customHeight="1">
      <c r="D2" s="15" t="s">
        <v>1</v>
      </c>
    </row>
    <row r="3" spans="1:4" s="2" customFormat="1" ht="27">
      <c r="A3" s="3" t="s">
        <v>2</v>
      </c>
      <c r="B3" s="3" t="s">
        <v>41</v>
      </c>
      <c r="C3" s="3" t="s">
        <v>42</v>
      </c>
      <c r="D3" s="3" t="s">
        <v>13</v>
      </c>
    </row>
    <row r="4" spans="1:6" ht="20.25" customHeight="1">
      <c r="A4" s="6" t="s">
        <v>9</v>
      </c>
      <c r="B4" s="7">
        <f>B7+B10</f>
        <v>34163.92</v>
      </c>
      <c r="C4" s="7">
        <f>C7+C10</f>
        <v>31984.72</v>
      </c>
      <c r="D4" s="12">
        <f aca="true" t="shared" si="0" ref="D4:D11">C4/B4</f>
        <v>0.9362134087657389</v>
      </c>
      <c r="E4" s="16"/>
      <c r="F4" s="16"/>
    </row>
    <row r="5" spans="1:4" ht="20.25" customHeight="1">
      <c r="A5" s="4" t="s">
        <v>10</v>
      </c>
      <c r="B5" s="5">
        <f>B8+B11</f>
        <v>34080.64</v>
      </c>
      <c r="C5" s="5">
        <f>C8+C11</f>
        <v>31972.72</v>
      </c>
      <c r="D5" s="12">
        <f t="shared" si="0"/>
        <v>0.9381490488441532</v>
      </c>
    </row>
    <row r="6" spans="1:4" ht="33" customHeight="1">
      <c r="A6" s="4" t="s">
        <v>11</v>
      </c>
      <c r="B6" s="5"/>
      <c r="C6" s="5"/>
      <c r="D6" s="10"/>
    </row>
    <row r="7" spans="1:4" ht="20.25" customHeight="1">
      <c r="A7" s="6" t="s">
        <v>44</v>
      </c>
      <c r="B7" s="7">
        <f>SUM(B8:B9)</f>
        <v>2462.17</v>
      </c>
      <c r="C7" s="7">
        <f>SUM(C8:C9)</f>
        <v>2725.36</v>
      </c>
      <c r="D7" s="12">
        <f t="shared" si="0"/>
        <v>1.1068935126331652</v>
      </c>
    </row>
    <row r="8" spans="1:4" ht="20.25" customHeight="1">
      <c r="A8" s="4" t="s">
        <v>12</v>
      </c>
      <c r="B8" s="5">
        <v>2378.89</v>
      </c>
      <c r="C8" s="5">
        <v>2713.36</v>
      </c>
      <c r="D8" s="10">
        <f t="shared" si="0"/>
        <v>1.1405991870157932</v>
      </c>
    </row>
    <row r="9" spans="1:4" ht="20.25" customHeight="1">
      <c r="A9" s="4" t="s">
        <v>11</v>
      </c>
      <c r="B9" s="5">
        <v>83.28</v>
      </c>
      <c r="C9" s="5">
        <v>12</v>
      </c>
      <c r="D9" s="10"/>
    </row>
    <row r="10" spans="1:4" ht="20.25" customHeight="1">
      <c r="A10" s="6" t="s">
        <v>45</v>
      </c>
      <c r="B10" s="7">
        <f>SUM(B11:B12)</f>
        <v>31701.75</v>
      </c>
      <c r="C10" s="7">
        <f>SUM(C11:C12)</f>
        <v>29259.36</v>
      </c>
      <c r="D10" s="12">
        <f t="shared" si="0"/>
        <v>0.9229572499940856</v>
      </c>
    </row>
    <row r="11" spans="1:4" ht="20.25" customHeight="1">
      <c r="A11" s="4" t="s">
        <v>43</v>
      </c>
      <c r="B11" s="5">
        <v>31701.75</v>
      </c>
      <c r="C11" s="5">
        <v>29259.36</v>
      </c>
      <c r="D11" s="10">
        <f t="shared" si="0"/>
        <v>0.9229572499940856</v>
      </c>
    </row>
    <row r="12" spans="1:4" ht="20.25" customHeight="1">
      <c r="A12" s="4" t="s">
        <v>11</v>
      </c>
      <c r="B12" s="5"/>
      <c r="C12" s="5"/>
      <c r="D12" s="10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1.28125" style="0" customWidth="1"/>
    <col min="2" max="4" width="15.57421875" style="0" customWidth="1"/>
  </cols>
  <sheetData>
    <row r="1" spans="1:4" ht="58.5" customHeight="1">
      <c r="A1" s="30" t="s">
        <v>37</v>
      </c>
      <c r="B1" s="31"/>
      <c r="C1" s="31"/>
      <c r="D1" s="31"/>
    </row>
    <row r="2" ht="27" customHeight="1">
      <c r="D2" s="15" t="s">
        <v>1</v>
      </c>
    </row>
    <row r="3" spans="1:4" s="2" customFormat="1" ht="27">
      <c r="A3" s="3" t="s">
        <v>2</v>
      </c>
      <c r="B3" s="3" t="s">
        <v>41</v>
      </c>
      <c r="C3" s="3" t="s">
        <v>42</v>
      </c>
      <c r="D3" s="3" t="s">
        <v>13</v>
      </c>
    </row>
    <row r="4" spans="1:4" s="2" customFormat="1" ht="23.25" customHeight="1">
      <c r="A4" s="8" t="s">
        <v>14</v>
      </c>
      <c r="B4" s="9">
        <f>SUM(B5:B6)</f>
        <v>1306.49</v>
      </c>
      <c r="C4" s="9">
        <f>SUM(C5:C6)</f>
        <v>3491</v>
      </c>
      <c r="D4" s="11">
        <f aca="true" t="shared" si="0" ref="D4:D9">C4/B4</f>
        <v>2.672044944852238</v>
      </c>
    </row>
    <row r="5" spans="1:4" ht="23.25" customHeight="1">
      <c r="A5" s="4" t="s">
        <v>48</v>
      </c>
      <c r="B5" s="5">
        <v>1306.41</v>
      </c>
      <c r="C5" s="25">
        <v>1226.95</v>
      </c>
      <c r="D5" s="10">
        <f t="shared" si="0"/>
        <v>0.9391768281014383</v>
      </c>
    </row>
    <row r="6" spans="1:4" ht="23.25" customHeight="1">
      <c r="A6" s="4" t="s">
        <v>49</v>
      </c>
      <c r="B6" s="5">
        <v>0.08</v>
      </c>
      <c r="C6" s="5">
        <v>2264.05</v>
      </c>
      <c r="D6" s="10">
        <f t="shared" si="0"/>
        <v>28300.625</v>
      </c>
    </row>
    <row r="7" spans="1:4" ht="23.25" customHeight="1">
      <c r="A7" s="6" t="s">
        <v>15</v>
      </c>
      <c r="B7" s="7">
        <f>SUM(B8:B9)</f>
        <v>14446.77</v>
      </c>
      <c r="C7" s="7">
        <f>SUM(C8:C9)</f>
        <v>49850.909999999996</v>
      </c>
      <c r="D7" s="12">
        <f t="shared" si="0"/>
        <v>3.4506612896862063</v>
      </c>
    </row>
    <row r="8" spans="1:4" ht="23.25" customHeight="1">
      <c r="A8" s="4" t="s">
        <v>50</v>
      </c>
      <c r="B8" s="5">
        <v>11428.2</v>
      </c>
      <c r="C8" s="5">
        <v>14237.1</v>
      </c>
      <c r="D8" s="10">
        <f t="shared" si="0"/>
        <v>1.245786738068987</v>
      </c>
    </row>
    <row r="9" spans="1:4" ht="23.25" customHeight="1">
      <c r="A9" s="4" t="s">
        <v>51</v>
      </c>
      <c r="B9" s="5">
        <v>3018.57</v>
      </c>
      <c r="C9" s="5">
        <v>35613.81</v>
      </c>
      <c r="D9" s="10">
        <f t="shared" si="0"/>
        <v>11.798238901201561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32" t="s">
        <v>38</v>
      </c>
      <c r="B1" s="33"/>
      <c r="C1" s="33"/>
      <c r="D1" s="33"/>
      <c r="E1" s="33"/>
    </row>
    <row r="2" ht="27" customHeight="1">
      <c r="E2" s="15" t="s">
        <v>1</v>
      </c>
    </row>
    <row r="3" spans="1:5" s="2" customFormat="1" ht="27">
      <c r="A3" s="3" t="s">
        <v>2</v>
      </c>
      <c r="B3" s="3" t="s">
        <v>16</v>
      </c>
      <c r="C3" s="3" t="s">
        <v>42</v>
      </c>
      <c r="D3" s="3" t="s">
        <v>52</v>
      </c>
      <c r="E3" s="3" t="s">
        <v>17</v>
      </c>
    </row>
    <row r="4" spans="1:5" ht="13.5">
      <c r="A4" s="6" t="s">
        <v>4</v>
      </c>
      <c r="B4" s="7" t="e">
        <f>#REF!+#REF!+#REF!+#REF!+#REF!+B9+#REF!+B14</f>
        <v>#REF!</v>
      </c>
      <c r="C4" s="7">
        <f>+C9+C14</f>
        <v>35475.72</v>
      </c>
      <c r="D4" s="7">
        <f>D9+D14</f>
        <v>35935.86</v>
      </c>
      <c r="E4" s="12">
        <f>D4/C4</f>
        <v>1.0129705612740207</v>
      </c>
    </row>
    <row r="5" spans="1:5" ht="13.5">
      <c r="A5" s="4" t="s">
        <v>5</v>
      </c>
      <c r="B5" s="5" t="e">
        <f>#REF!+#REF!+#REF!+#REF!+#REF!+B10+#REF!+B15</f>
        <v>#REF!</v>
      </c>
      <c r="C5" s="5">
        <f>C10+C15</f>
        <v>27834.879999999997</v>
      </c>
      <c r="D5" s="23">
        <f>D10+D15</f>
        <v>28088.53</v>
      </c>
      <c r="E5" s="10">
        <f aca="true" t="shared" si="0" ref="E5:E17">D5/C5</f>
        <v>1.009112667272142</v>
      </c>
    </row>
    <row r="6" spans="1:5" ht="13.5">
      <c r="A6" s="4" t="s">
        <v>6</v>
      </c>
      <c r="B6" s="5" t="e">
        <f>#REF!+#REF!+#REF!+#REF!+#REF!+B11+#REF!+B16</f>
        <v>#REF!</v>
      </c>
      <c r="C6" s="5">
        <f>C11+C16</f>
        <v>261.2</v>
      </c>
      <c r="D6" s="23">
        <f>D11+D16</f>
        <v>277.57</v>
      </c>
      <c r="E6" s="10">
        <f t="shared" si="0"/>
        <v>1.0626722817764165</v>
      </c>
    </row>
    <row r="7" spans="1:5" ht="13.5">
      <c r="A7" s="4" t="s">
        <v>7</v>
      </c>
      <c r="B7" s="5" t="e">
        <f>#REF!+#REF!+#REF!+#REF!+#REF!+B12+#REF!+B17</f>
        <v>#REF!</v>
      </c>
      <c r="C7" s="5">
        <f>C12++C17</f>
        <v>7361.719999999999</v>
      </c>
      <c r="D7" s="23">
        <f>D12+D17</f>
        <v>7551.84</v>
      </c>
      <c r="E7" s="10">
        <f t="shared" si="0"/>
        <v>1.0258254864352354</v>
      </c>
    </row>
    <row r="8" spans="1:5" ht="13.5">
      <c r="A8" s="4" t="s">
        <v>8</v>
      </c>
      <c r="B8" s="5" t="e">
        <f>#REF!+#REF!+#REF!+#REF!+#REF!+B13+#REF!+B18</f>
        <v>#REF!</v>
      </c>
      <c r="C8" s="5">
        <f>C13++C18</f>
        <v>17.919999999999998</v>
      </c>
      <c r="D8" s="23">
        <f>D13+D18</f>
        <v>17.919999999999998</v>
      </c>
      <c r="E8" s="10"/>
    </row>
    <row r="9" spans="1:5" ht="13.5">
      <c r="A9" s="6" t="s">
        <v>46</v>
      </c>
      <c r="B9" s="7">
        <f>SUM(B10:B13)</f>
        <v>1867.7800000000002</v>
      </c>
      <c r="C9" s="7">
        <f>SUM(C10:C13)</f>
        <v>3952.31</v>
      </c>
      <c r="D9" s="7">
        <f>SUM(D10:D13)</f>
        <v>4301.72</v>
      </c>
      <c r="E9" s="12">
        <f t="shared" si="0"/>
        <v>1.0884065268159635</v>
      </c>
    </row>
    <row r="10" spans="1:5" ht="13.5">
      <c r="A10" s="4" t="s">
        <v>5</v>
      </c>
      <c r="B10" s="5">
        <v>737.72</v>
      </c>
      <c r="C10" s="5">
        <v>941.17</v>
      </c>
      <c r="D10" s="5">
        <v>1184.09</v>
      </c>
      <c r="E10" s="10">
        <f t="shared" si="0"/>
        <v>1.2581042744668869</v>
      </c>
    </row>
    <row r="11" spans="1:5" ht="13.5">
      <c r="A11" s="4" t="s">
        <v>6</v>
      </c>
      <c r="B11" s="5">
        <v>83.86</v>
      </c>
      <c r="C11" s="5">
        <v>119.89</v>
      </c>
      <c r="D11" s="5">
        <v>136.26</v>
      </c>
      <c r="E11" s="10">
        <f t="shared" si="0"/>
        <v>1.1365418300108432</v>
      </c>
    </row>
    <row r="12" spans="1:5" ht="13.5">
      <c r="A12" s="4" t="s">
        <v>7</v>
      </c>
      <c r="B12" s="5">
        <v>1046.2</v>
      </c>
      <c r="C12" s="5">
        <v>2876.72</v>
      </c>
      <c r="D12" s="5">
        <v>2966.84</v>
      </c>
      <c r="E12" s="10">
        <f t="shared" si="0"/>
        <v>1.0313273450318419</v>
      </c>
    </row>
    <row r="13" spans="1:5" ht="13.5">
      <c r="A13" s="4" t="s">
        <v>8</v>
      </c>
      <c r="B13" s="5"/>
      <c r="C13" s="5">
        <v>14.53</v>
      </c>
      <c r="D13" s="5">
        <v>14.53</v>
      </c>
      <c r="E13" s="10"/>
    </row>
    <row r="14" spans="1:5" ht="13.5">
      <c r="A14" s="6" t="s">
        <v>47</v>
      </c>
      <c r="B14" s="7">
        <f>SUM(B15:B18)</f>
        <v>7035.58</v>
      </c>
      <c r="C14" s="7">
        <f>SUM(C15:C18)</f>
        <v>31523.41</v>
      </c>
      <c r="D14" s="7">
        <f>SUM(D15:D18)</f>
        <v>31634.14</v>
      </c>
      <c r="E14" s="12">
        <f t="shared" si="0"/>
        <v>1.0035126275996156</v>
      </c>
    </row>
    <row r="15" spans="1:5" ht="13.5">
      <c r="A15" s="4" t="s">
        <v>5</v>
      </c>
      <c r="B15" s="5">
        <v>519.62</v>
      </c>
      <c r="C15" s="21">
        <v>26893.71</v>
      </c>
      <c r="D15" s="5">
        <v>26904.44</v>
      </c>
      <c r="E15" s="10">
        <f t="shared" si="0"/>
        <v>1.0003989780510014</v>
      </c>
    </row>
    <row r="16" spans="1:5" ht="13.5">
      <c r="A16" s="4" t="s">
        <v>6</v>
      </c>
      <c r="B16" s="5">
        <v>36.75</v>
      </c>
      <c r="C16" s="21">
        <v>141.31</v>
      </c>
      <c r="D16" s="5">
        <v>141.31</v>
      </c>
      <c r="E16" s="10">
        <f t="shared" si="0"/>
        <v>1</v>
      </c>
    </row>
    <row r="17" spans="1:5" ht="13.5">
      <c r="A17" s="4" t="s">
        <v>7</v>
      </c>
      <c r="B17" s="5">
        <v>6479.21</v>
      </c>
      <c r="C17" s="21">
        <v>4485</v>
      </c>
      <c r="D17" s="5">
        <v>4585</v>
      </c>
      <c r="E17" s="10">
        <f t="shared" si="0"/>
        <v>1.0222965440356744</v>
      </c>
    </row>
    <row r="18" spans="1:5" ht="13.5">
      <c r="A18" s="4" t="s">
        <v>8</v>
      </c>
      <c r="B18" s="4"/>
      <c r="C18" s="22">
        <v>3.39</v>
      </c>
      <c r="D18" s="4">
        <v>3.39</v>
      </c>
      <c r="E18" s="4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32" t="s">
        <v>39</v>
      </c>
      <c r="B1" s="33"/>
      <c r="C1" s="33"/>
      <c r="D1" s="33"/>
      <c r="E1" s="33"/>
    </row>
    <row r="2" ht="27" customHeight="1">
      <c r="E2" s="15" t="s">
        <v>1</v>
      </c>
    </row>
    <row r="3" spans="1:5" s="2" customFormat="1" ht="27">
      <c r="A3" s="3" t="s">
        <v>2</v>
      </c>
      <c r="B3" s="3" t="s">
        <v>16</v>
      </c>
      <c r="C3" s="3" t="s">
        <v>42</v>
      </c>
      <c r="D3" s="3" t="s">
        <v>52</v>
      </c>
      <c r="E3" s="3" t="s">
        <v>17</v>
      </c>
    </row>
    <row r="4" spans="1:5" ht="20.25" customHeight="1">
      <c r="A4" s="6" t="s">
        <v>9</v>
      </c>
      <c r="B4" s="7" t="e">
        <f>#REF!+#REF!+#REF!+#REF!+#REF!+B7+#REF!+B10</f>
        <v>#REF!</v>
      </c>
      <c r="C4" s="7">
        <f aca="true" t="shared" si="0" ref="C4:D6">C7+C10</f>
        <v>31996.72</v>
      </c>
      <c r="D4" s="7">
        <f t="shared" si="0"/>
        <v>32999.39</v>
      </c>
      <c r="E4" s="13">
        <f>D4/C4</f>
        <v>1.0313366495065743</v>
      </c>
    </row>
    <row r="5" spans="1:5" ht="20.25" customHeight="1">
      <c r="A5" s="4" t="s">
        <v>10</v>
      </c>
      <c r="B5" s="5" t="e">
        <f>#REF!+#REF!+#REF!+#REF!+#REF!+B8+#REF!+B11</f>
        <v>#REF!</v>
      </c>
      <c r="C5" s="5">
        <f t="shared" si="0"/>
        <v>31984.72</v>
      </c>
      <c r="D5" s="5">
        <f t="shared" si="0"/>
        <v>32980.67</v>
      </c>
      <c r="E5" s="14">
        <f aca="true" t="shared" si="1" ref="E5:E11">D5/C5</f>
        <v>1.0311383060411345</v>
      </c>
    </row>
    <row r="6" spans="1:5" ht="28.5" customHeight="1">
      <c r="A6" s="4" t="s">
        <v>11</v>
      </c>
      <c r="B6" s="5" t="e">
        <f>#REF!+#REF!+#REF!+#REF!+#REF!+B9+#REF!+B12</f>
        <v>#REF!</v>
      </c>
      <c r="C6" s="5">
        <f t="shared" si="0"/>
        <v>12</v>
      </c>
      <c r="D6" s="5">
        <f t="shared" si="0"/>
        <v>18.72</v>
      </c>
      <c r="E6" s="14"/>
    </row>
    <row r="7" spans="1:5" ht="20.25" customHeight="1">
      <c r="A7" s="6" t="s">
        <v>44</v>
      </c>
      <c r="B7" s="7">
        <f>SUM(B8:B9)</f>
        <v>945.17</v>
      </c>
      <c r="C7" s="7">
        <f>SUM(C8:C9)</f>
        <v>2737.36</v>
      </c>
      <c r="D7" s="7">
        <f>SUM(D8:D9)</f>
        <v>2551.1499999999996</v>
      </c>
      <c r="E7" s="13">
        <f t="shared" si="1"/>
        <v>0.9319746032673816</v>
      </c>
    </row>
    <row r="8" spans="1:5" ht="20.25" customHeight="1">
      <c r="A8" s="4" t="s">
        <v>12</v>
      </c>
      <c r="B8" s="5">
        <v>922.87</v>
      </c>
      <c r="C8" s="5">
        <v>2725.36</v>
      </c>
      <c r="D8" s="5">
        <v>2532.43</v>
      </c>
      <c r="E8" s="14">
        <f t="shared" si="1"/>
        <v>0.9292093521589807</v>
      </c>
    </row>
    <row r="9" spans="1:5" ht="20.25" customHeight="1">
      <c r="A9" s="4" t="s">
        <v>11</v>
      </c>
      <c r="B9" s="5">
        <v>22.3</v>
      </c>
      <c r="C9" s="5">
        <v>12</v>
      </c>
      <c r="D9" s="5">
        <v>18.72</v>
      </c>
      <c r="E9" s="14">
        <f t="shared" si="1"/>
        <v>1.5599999999999998</v>
      </c>
    </row>
    <row r="10" spans="1:5" ht="20.25" customHeight="1">
      <c r="A10" s="6" t="s">
        <v>45</v>
      </c>
      <c r="B10" s="7">
        <f>SUM(B11:B12)</f>
        <v>6774.070000000001</v>
      </c>
      <c r="C10" s="7">
        <f>SUM(C11:C12)</f>
        <v>29259.36</v>
      </c>
      <c r="D10" s="7">
        <f>SUM(D11:D12)</f>
        <v>30448.24</v>
      </c>
      <c r="E10" s="13">
        <f t="shared" si="1"/>
        <v>1.0406324676958074</v>
      </c>
    </row>
    <row r="11" spans="1:5" ht="20.25" customHeight="1">
      <c r="A11" s="4" t="s">
        <v>43</v>
      </c>
      <c r="B11" s="5">
        <v>6514.26</v>
      </c>
      <c r="C11" s="5">
        <v>29259.36</v>
      </c>
      <c r="D11" s="5">
        <v>30448.24</v>
      </c>
      <c r="E11" s="14">
        <f t="shared" si="1"/>
        <v>1.0406324676958074</v>
      </c>
    </row>
    <row r="12" spans="1:5" ht="20.25" customHeight="1">
      <c r="A12" s="4" t="s">
        <v>11</v>
      </c>
      <c r="B12" s="5">
        <v>259.81</v>
      </c>
      <c r="C12" s="5"/>
      <c r="D12" s="5"/>
      <c r="E12" s="14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2.140625" style="0" bestFit="1" customWidth="1"/>
    <col min="2" max="2" width="10.421875" style="0" hidden="1" customWidth="1"/>
    <col min="3" max="4" width="14.140625" style="0" customWidth="1"/>
    <col min="5" max="5" width="15.8515625" style="0" customWidth="1"/>
  </cols>
  <sheetData>
    <row r="1" spans="1:5" ht="39.75" customHeight="1">
      <c r="A1" s="34" t="s">
        <v>40</v>
      </c>
      <c r="B1" s="35"/>
      <c r="C1" s="35"/>
      <c r="D1" s="35"/>
      <c r="E1" s="35"/>
    </row>
    <row r="2" ht="27" customHeight="1">
      <c r="E2" s="15" t="s">
        <v>0</v>
      </c>
    </row>
    <row r="3" spans="1:5" s="2" customFormat="1" ht="27">
      <c r="A3" s="3" t="s">
        <v>2</v>
      </c>
      <c r="B3" s="3" t="s">
        <v>16</v>
      </c>
      <c r="C3" s="3" t="s">
        <v>42</v>
      </c>
      <c r="D3" s="3" t="s">
        <v>52</v>
      </c>
      <c r="E3" s="3" t="s">
        <v>17</v>
      </c>
    </row>
    <row r="4" spans="1:5" ht="24.75" customHeight="1">
      <c r="A4" s="8" t="s">
        <v>14</v>
      </c>
      <c r="B4" s="7">
        <f>SUM(B5:B6)</f>
        <v>1184.0900000000001</v>
      </c>
      <c r="C4" s="7">
        <f>SUM(C5:C6)</f>
        <v>3491</v>
      </c>
      <c r="D4" s="7">
        <f>SUM(D5:D6)</f>
        <v>2936.4700000000003</v>
      </c>
      <c r="E4" s="13">
        <f aca="true" t="shared" si="0" ref="E4:E9">D4/C4</f>
        <v>0.841154397020911</v>
      </c>
    </row>
    <row r="5" spans="1:5" ht="24.75" customHeight="1">
      <c r="A5" s="4" t="s">
        <v>48</v>
      </c>
      <c r="B5" s="5">
        <v>922.59</v>
      </c>
      <c r="C5" s="5">
        <v>1226.95</v>
      </c>
      <c r="D5" s="24">
        <v>1750.57</v>
      </c>
      <c r="E5" s="14">
        <f t="shared" si="0"/>
        <v>1.426765556868658</v>
      </c>
    </row>
    <row r="6" spans="1:5" ht="24.75" customHeight="1">
      <c r="A6" s="4" t="s">
        <v>49</v>
      </c>
      <c r="B6" s="5">
        <v>261.5</v>
      </c>
      <c r="C6" s="5">
        <v>2264.05</v>
      </c>
      <c r="D6" s="24">
        <v>1185.9</v>
      </c>
      <c r="E6" s="14">
        <f t="shared" si="0"/>
        <v>0.5237958525650935</v>
      </c>
    </row>
    <row r="7" spans="1:5" ht="24.75" customHeight="1">
      <c r="A7" s="6" t="s">
        <v>15</v>
      </c>
      <c r="B7" s="7">
        <f>SUM(B8:B9)</f>
        <v>7468.62</v>
      </c>
      <c r="C7" s="7">
        <f>SUM(C8:C9)</f>
        <v>17866.19</v>
      </c>
      <c r="D7" s="7">
        <f>SUM(D8:D9)</f>
        <v>20802.66</v>
      </c>
      <c r="E7" s="13">
        <f t="shared" si="0"/>
        <v>1.1643590491313482</v>
      </c>
    </row>
    <row r="8" spans="1:5" ht="24.75" customHeight="1">
      <c r="A8" s="4" t="s">
        <v>50</v>
      </c>
      <c r="B8" s="5">
        <v>5464.92</v>
      </c>
      <c r="C8" s="5">
        <v>11511.74</v>
      </c>
      <c r="D8" s="4">
        <v>13262.31</v>
      </c>
      <c r="E8" s="14">
        <f t="shared" si="0"/>
        <v>1.1520682364264654</v>
      </c>
    </row>
    <row r="9" spans="1:5" ht="24.75" customHeight="1">
      <c r="A9" s="4" t="s">
        <v>51</v>
      </c>
      <c r="B9" s="5">
        <v>2003.7</v>
      </c>
      <c r="C9" s="5">
        <v>6354.45</v>
      </c>
      <c r="D9" s="4">
        <v>7540.35</v>
      </c>
      <c r="E9" s="14">
        <f t="shared" si="0"/>
        <v>1.1866251209782122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2020-01-08T03:09:00Z</dcterms:modified>
  <cp:category/>
  <cp:version/>
  <cp:contentType/>
  <cp:contentStatus/>
</cp:coreProperties>
</file>