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600" windowHeight="9630"/>
  </bookViews>
  <sheets>
    <sheet name="通报附件" sheetId="4" r:id="rId1"/>
  </sheets>
  <definedNames>
    <definedName name="_xlnm._FilterDatabase" localSheetId="0" hidden="1">通报附件!$A$7:$H$26</definedName>
  </definedNames>
  <calcPr calcId="144525"/>
</workbook>
</file>

<file path=xl/sharedStrings.xml><?xml version="1.0" encoding="utf-8"?>
<sst xmlns="http://schemas.openxmlformats.org/spreadsheetml/2006/main" count="32" uniqueCount="32">
  <si>
    <t>阿克陶县2023年财政涉农整合资金（含衔接资金）执行情况统计表（截止2023年11月30日）</t>
  </si>
  <si>
    <t xml:space="preserve">                                                                       单位：万元</t>
  </si>
  <si>
    <t>序号</t>
  </si>
  <si>
    <t>责任单位或         项目主体</t>
  </si>
  <si>
    <t>承担项目个数</t>
  </si>
  <si>
    <t>拨款项目个数</t>
  </si>
  <si>
    <t>承担项目金额合计</t>
  </si>
  <si>
    <t>实际预算执行数合计</t>
  </si>
  <si>
    <t>账面余额</t>
  </si>
  <si>
    <t>预算执
行进度
(%)</t>
  </si>
  <si>
    <t>财政涉农资金整合数</t>
  </si>
  <si>
    <t>按实际到位资金数</t>
  </si>
  <si>
    <t>教育局</t>
  </si>
  <si>
    <t>统战部（民宗局）</t>
  </si>
  <si>
    <t>克孜勒陶镇</t>
  </si>
  <si>
    <t>阿克陶镇</t>
  </si>
  <si>
    <t>奥依塔克镇</t>
  </si>
  <si>
    <t>恰尔隆镇</t>
  </si>
  <si>
    <t>皮拉勒乡</t>
  </si>
  <si>
    <t>畜牧兽医局</t>
  </si>
  <si>
    <t>交通运输局</t>
  </si>
  <si>
    <t>农业农村局</t>
  </si>
  <si>
    <t>自然资源局</t>
  </si>
  <si>
    <t>水利局</t>
  </si>
  <si>
    <t>托尔塔依农场</t>
  </si>
  <si>
    <t>巴仁乡</t>
  </si>
  <si>
    <t>加马铁热克乡</t>
  </si>
  <si>
    <t>玉麦镇</t>
  </si>
  <si>
    <t>财政局</t>
  </si>
  <si>
    <t>塔尔乡</t>
  </si>
  <si>
    <t>供销社</t>
  </si>
  <si>
    <t>阿克达拉牧场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</si>
</sst>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10" fontId="3" fillId="0" borderId="1" xfId="12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80" zoomScaleNormal="80" topLeftCell="A3" workbookViewId="0">
      <selection activeCell="E24" sqref="E24"/>
    </sheetView>
  </sheetViews>
  <sheetFormatPr defaultColWidth="9" defaultRowHeight="13.5" outlineLevelCol="7"/>
  <cols>
    <col min="1" max="1" width="4.5" style="2" customWidth="1"/>
    <col min="2" max="2" width="15.5" style="2" customWidth="1"/>
    <col min="3" max="3" width="7.875" style="2" customWidth="1"/>
    <col min="4" max="4" width="7.75" style="2" customWidth="1"/>
    <col min="5" max="5" width="14.5" style="3" customWidth="1"/>
    <col min="6" max="6" width="15.75" style="2" customWidth="1"/>
    <col min="7" max="7" width="13.5" style="2" customWidth="1"/>
    <col min="8" max="8" width="8.625" style="2" customWidth="1"/>
    <col min="9" max="16384" width="9" style="2"/>
  </cols>
  <sheetData>
    <row r="1" ht="60" customHeight="1" spans="1:8">
      <c r="A1" s="4" t="s">
        <v>0</v>
      </c>
      <c r="B1" s="4"/>
      <c r="C1" s="4"/>
      <c r="D1" s="4"/>
      <c r="E1" s="5"/>
      <c r="F1" s="4"/>
      <c r="G1" s="4"/>
      <c r="H1" s="4"/>
    </row>
    <row r="2" ht="26" customHeight="1" spans="1:8">
      <c r="A2" s="6" t="s">
        <v>1</v>
      </c>
      <c r="B2" s="6"/>
      <c r="C2" s="6"/>
      <c r="D2" s="6"/>
      <c r="E2" s="7"/>
      <c r="F2" s="6"/>
      <c r="G2" s="6"/>
      <c r="H2" s="6"/>
    </row>
    <row r="3" ht="24" customHeight="1" spans="1:8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</row>
    <row r="4" ht="28" customHeight="1" spans="1:8">
      <c r="A4" s="8"/>
      <c r="B4" s="9"/>
      <c r="C4" s="9"/>
      <c r="D4" s="9"/>
      <c r="E4" s="10"/>
      <c r="F4" s="9"/>
      <c r="G4" s="9"/>
      <c r="H4" s="9"/>
    </row>
    <row r="5" ht="28.5" spans="1:8">
      <c r="A5" s="8"/>
      <c r="B5" s="9" t="s">
        <v>10</v>
      </c>
      <c r="C5" s="8">
        <f>SUM(C7:C26)</f>
        <v>58</v>
      </c>
      <c r="D5" s="8">
        <f>SUM(D7:D26)</f>
        <v>57</v>
      </c>
      <c r="E5" s="11">
        <f>SUM(E7:E26)</f>
        <v>66048.22697</v>
      </c>
      <c r="F5" s="12">
        <f>SUM(F7:F26)</f>
        <v>59836.503177</v>
      </c>
      <c r="G5" s="12">
        <f>SUM(G7:G26)</f>
        <v>6211.723793</v>
      </c>
      <c r="H5" s="13">
        <f>F5/E5</f>
        <v>0.905951695027007</v>
      </c>
    </row>
    <row r="6" ht="28.5" spans="1:8">
      <c r="A6" s="8"/>
      <c r="B6" s="9" t="s">
        <v>11</v>
      </c>
      <c r="C6" s="8">
        <f>SUM(C7:C26)</f>
        <v>58</v>
      </c>
      <c r="D6" s="8">
        <f>SUM(D7:D26)</f>
        <v>57</v>
      </c>
      <c r="E6" s="11">
        <f>SUM(E7:E26)</f>
        <v>66048.22697</v>
      </c>
      <c r="F6" s="12">
        <f>SUM(F7:F26)</f>
        <v>59836.503177</v>
      </c>
      <c r="G6" s="12">
        <f>SUM(G7:G26)</f>
        <v>6211.723793</v>
      </c>
      <c r="H6" s="13">
        <f>F6/E6</f>
        <v>0.905951695027007</v>
      </c>
    </row>
    <row r="7" s="1" customFormat="1" ht="18" customHeight="1" spans="1:8">
      <c r="A7" s="8">
        <v>1</v>
      </c>
      <c r="B7" s="14" t="s">
        <v>12</v>
      </c>
      <c r="C7" s="15">
        <v>1</v>
      </c>
      <c r="D7" s="15">
        <v>1</v>
      </c>
      <c r="E7" s="16">
        <v>2071.8</v>
      </c>
      <c r="F7" s="17">
        <v>2071.8</v>
      </c>
      <c r="G7" s="17">
        <f>E7-F7</f>
        <v>0</v>
      </c>
      <c r="H7" s="18">
        <f>ROUND(F7/E7,4)</f>
        <v>1</v>
      </c>
    </row>
    <row r="8" s="1" customFormat="1" ht="18" customHeight="1" spans="1:8">
      <c r="A8" s="8">
        <v>2</v>
      </c>
      <c r="B8" s="14" t="s">
        <v>13</v>
      </c>
      <c r="C8" s="15">
        <v>1</v>
      </c>
      <c r="D8" s="15">
        <v>1</v>
      </c>
      <c r="E8" s="16">
        <v>45.54</v>
      </c>
      <c r="F8" s="17">
        <v>45.54</v>
      </c>
      <c r="G8" s="17">
        <f>E8-F8</f>
        <v>0</v>
      </c>
      <c r="H8" s="18">
        <f>ROUND(F8/E8,4)</f>
        <v>1</v>
      </c>
    </row>
    <row r="9" s="1" customFormat="1" ht="18" customHeight="1" spans="1:8">
      <c r="A9" s="8">
        <v>3</v>
      </c>
      <c r="B9" s="14" t="s">
        <v>14</v>
      </c>
      <c r="C9" s="15">
        <v>3</v>
      </c>
      <c r="D9" s="15">
        <v>3</v>
      </c>
      <c r="E9" s="16">
        <v>2222</v>
      </c>
      <c r="F9" s="17">
        <v>2201.34</v>
      </c>
      <c r="G9" s="17">
        <f>E9-F9</f>
        <v>20.6599999999999</v>
      </c>
      <c r="H9" s="18">
        <f>ROUND(F9/E9,4)</f>
        <v>0.9907</v>
      </c>
    </row>
    <row r="10" s="1" customFormat="1" ht="18" customHeight="1" spans="1:8">
      <c r="A10" s="8">
        <v>4</v>
      </c>
      <c r="B10" s="14" t="s">
        <v>15</v>
      </c>
      <c r="C10" s="15">
        <v>3</v>
      </c>
      <c r="D10" s="15">
        <v>3</v>
      </c>
      <c r="E10" s="16">
        <v>1373</v>
      </c>
      <c r="F10" s="17">
        <v>1349.1785</v>
      </c>
      <c r="G10" s="17">
        <f>E10-F10</f>
        <v>23.8215</v>
      </c>
      <c r="H10" s="18">
        <f>ROUND(F10/E10,4)</f>
        <v>0.9827</v>
      </c>
    </row>
    <row r="11" s="1" customFormat="1" ht="18" customHeight="1" spans="1:8">
      <c r="A11" s="8">
        <v>5</v>
      </c>
      <c r="B11" s="14" t="s">
        <v>16</v>
      </c>
      <c r="C11" s="15">
        <v>1</v>
      </c>
      <c r="D11" s="15">
        <v>1</v>
      </c>
      <c r="E11" s="19">
        <v>390</v>
      </c>
      <c r="F11" s="17">
        <v>368.36</v>
      </c>
      <c r="G11" s="17">
        <f>E11-F11</f>
        <v>21.64</v>
      </c>
      <c r="H11" s="18">
        <f>ROUND(F11/E11,4)</f>
        <v>0.9445</v>
      </c>
    </row>
    <row r="12" s="1" customFormat="1" ht="18" customHeight="1" spans="1:8">
      <c r="A12" s="8">
        <v>6</v>
      </c>
      <c r="B12" s="14" t="s">
        <v>17</v>
      </c>
      <c r="C12" s="15">
        <v>3</v>
      </c>
      <c r="D12" s="15">
        <v>3</v>
      </c>
      <c r="E12" s="19">
        <v>1410.96</v>
      </c>
      <c r="F12" s="17">
        <v>1328.62083</v>
      </c>
      <c r="G12" s="17">
        <f>E12-F12</f>
        <v>82.33917</v>
      </c>
      <c r="H12" s="18">
        <f>ROUND(F12/E12,4)</f>
        <v>0.9416</v>
      </c>
    </row>
    <row r="13" s="1" customFormat="1" ht="18" customHeight="1" spans="1:8">
      <c r="A13" s="8">
        <v>7</v>
      </c>
      <c r="B13" s="14" t="s">
        <v>18</v>
      </c>
      <c r="C13" s="15">
        <v>3</v>
      </c>
      <c r="D13" s="15">
        <v>3</v>
      </c>
      <c r="E13" s="16">
        <v>755.54</v>
      </c>
      <c r="F13" s="17">
        <v>706.4863</v>
      </c>
      <c r="G13" s="17">
        <f>E13-F13</f>
        <v>49.0536999999999</v>
      </c>
      <c r="H13" s="18">
        <f>ROUND(F13/E13,4)</f>
        <v>0.9351</v>
      </c>
    </row>
    <row r="14" s="1" customFormat="1" ht="18" customHeight="1" spans="1:8">
      <c r="A14" s="8">
        <v>8</v>
      </c>
      <c r="B14" s="14" t="s">
        <v>19</v>
      </c>
      <c r="C14" s="15">
        <v>4</v>
      </c>
      <c r="D14" s="15">
        <v>4</v>
      </c>
      <c r="E14" s="19">
        <v>20186.93</v>
      </c>
      <c r="F14" s="17">
        <v>18714.34</v>
      </c>
      <c r="G14" s="17">
        <f>E14-F14</f>
        <v>1472.59</v>
      </c>
      <c r="H14" s="18">
        <f>ROUND(F14/E14,4)</f>
        <v>0.9271</v>
      </c>
    </row>
    <row r="15" s="1" customFormat="1" ht="18" customHeight="1" spans="1:8">
      <c r="A15" s="8">
        <v>9</v>
      </c>
      <c r="B15" s="14" t="s">
        <v>20</v>
      </c>
      <c r="C15" s="15">
        <v>3</v>
      </c>
      <c r="D15" s="15">
        <v>3</v>
      </c>
      <c r="E15" s="19">
        <v>2917.3664</v>
      </c>
      <c r="F15" s="17">
        <v>2660.43</v>
      </c>
      <c r="G15" s="17">
        <f>E15-F15</f>
        <v>256.9364</v>
      </c>
      <c r="H15" s="18">
        <f>ROUND(F15/E15,4)</f>
        <v>0.9119</v>
      </c>
    </row>
    <row r="16" s="1" customFormat="1" ht="18" customHeight="1" spans="1:8">
      <c r="A16" s="8">
        <v>10</v>
      </c>
      <c r="B16" s="14" t="s">
        <v>21</v>
      </c>
      <c r="C16" s="15">
        <v>17</v>
      </c>
      <c r="D16" s="15">
        <v>17</v>
      </c>
      <c r="E16" s="19">
        <v>25774.21</v>
      </c>
      <c r="F16" s="17">
        <v>23383.004747</v>
      </c>
      <c r="G16" s="17">
        <f>E16-F16</f>
        <v>2391.205253</v>
      </c>
      <c r="H16" s="18">
        <f>ROUND(F16/E16,4)</f>
        <v>0.9072</v>
      </c>
    </row>
    <row r="17" s="1" customFormat="1" ht="18" customHeight="1" spans="1:8">
      <c r="A17" s="8">
        <v>11</v>
      </c>
      <c r="B17" s="14" t="s">
        <v>22</v>
      </c>
      <c r="C17" s="15">
        <v>1</v>
      </c>
      <c r="D17" s="15">
        <v>1</v>
      </c>
      <c r="E17" s="19">
        <v>1291.915</v>
      </c>
      <c r="F17" s="17">
        <v>1166.34</v>
      </c>
      <c r="G17" s="17">
        <f>E17-F17</f>
        <v>125.575</v>
      </c>
      <c r="H17" s="18">
        <f>ROUND(F17/E17,4)</f>
        <v>0.9028</v>
      </c>
    </row>
    <row r="18" s="1" customFormat="1" ht="18" customHeight="1" spans="1:8">
      <c r="A18" s="8">
        <v>12</v>
      </c>
      <c r="B18" s="14" t="s">
        <v>23</v>
      </c>
      <c r="C18" s="15">
        <v>3</v>
      </c>
      <c r="D18" s="15">
        <v>3</v>
      </c>
      <c r="E18" s="19">
        <v>1073.7252</v>
      </c>
      <c r="F18" s="17">
        <v>963.3818</v>
      </c>
      <c r="G18" s="17">
        <f>E18-F18</f>
        <v>110.3434</v>
      </c>
      <c r="H18" s="18">
        <f>ROUND(F18/E18,4)</f>
        <v>0.8972</v>
      </c>
    </row>
    <row r="19" s="1" customFormat="1" ht="18" customHeight="1" spans="1:8">
      <c r="A19" s="8">
        <v>13</v>
      </c>
      <c r="B19" s="14" t="s">
        <v>24</v>
      </c>
      <c r="C19" s="15">
        <v>2</v>
      </c>
      <c r="D19" s="15">
        <v>2</v>
      </c>
      <c r="E19" s="19">
        <v>710.4386</v>
      </c>
      <c r="F19" s="17">
        <v>630.1842</v>
      </c>
      <c r="G19" s="17">
        <f>E19-F19</f>
        <v>80.2543999999999</v>
      </c>
      <c r="H19" s="18">
        <f>ROUND(F19/E19,4)</f>
        <v>0.887</v>
      </c>
    </row>
    <row r="20" s="1" customFormat="1" ht="18" customHeight="1" spans="1:8">
      <c r="A20" s="8">
        <v>14</v>
      </c>
      <c r="B20" s="14" t="s">
        <v>25</v>
      </c>
      <c r="C20" s="15">
        <v>3</v>
      </c>
      <c r="D20" s="15">
        <v>3</v>
      </c>
      <c r="E20" s="19">
        <v>1075.6364</v>
      </c>
      <c r="F20" s="17">
        <v>947.3138</v>
      </c>
      <c r="G20" s="17">
        <f>E20-F20</f>
        <v>128.3226</v>
      </c>
      <c r="H20" s="18">
        <f>ROUND(F20/E20,4)</f>
        <v>0.8807</v>
      </c>
    </row>
    <row r="21" s="1" customFormat="1" ht="18" customHeight="1" spans="1:8">
      <c r="A21" s="8">
        <v>15</v>
      </c>
      <c r="B21" s="14" t="s">
        <v>26</v>
      </c>
      <c r="C21" s="15">
        <v>2</v>
      </c>
      <c r="D21" s="15">
        <v>2</v>
      </c>
      <c r="E21" s="19">
        <v>963.83537</v>
      </c>
      <c r="F21" s="17">
        <v>833.3202</v>
      </c>
      <c r="G21" s="17">
        <f>E21-F21</f>
        <v>130.51517</v>
      </c>
      <c r="H21" s="18">
        <f>ROUND(F21/E21,4)</f>
        <v>0.8646</v>
      </c>
    </row>
    <row r="22" s="1" customFormat="1" ht="18" customHeight="1" spans="1:8">
      <c r="A22" s="8">
        <v>16</v>
      </c>
      <c r="B22" s="14" t="s">
        <v>27</v>
      </c>
      <c r="C22" s="15">
        <v>1</v>
      </c>
      <c r="D22" s="15">
        <v>1</v>
      </c>
      <c r="E22" s="16">
        <v>101</v>
      </c>
      <c r="F22" s="17">
        <v>75.48</v>
      </c>
      <c r="G22" s="17">
        <f>E22-F22</f>
        <v>25.52</v>
      </c>
      <c r="H22" s="18">
        <f>ROUND(F22/E22,4)</f>
        <v>0.7473</v>
      </c>
    </row>
    <row r="23" s="1" customFormat="1" ht="18" customHeight="1" spans="1:8">
      <c r="A23" s="8">
        <v>17</v>
      </c>
      <c r="B23" s="14" t="s">
        <v>28</v>
      </c>
      <c r="C23" s="15">
        <v>1</v>
      </c>
      <c r="D23" s="15">
        <v>1</v>
      </c>
      <c r="E23" s="19">
        <v>748</v>
      </c>
      <c r="F23" s="17">
        <v>533</v>
      </c>
      <c r="G23" s="17">
        <f>E23-F23</f>
        <v>215</v>
      </c>
      <c r="H23" s="18">
        <f>ROUND(F23/E23,4)</f>
        <v>0.7126</v>
      </c>
    </row>
    <row r="24" s="1" customFormat="1" ht="18" customHeight="1" spans="1:8">
      <c r="A24" s="8">
        <v>18</v>
      </c>
      <c r="B24" s="14" t="s">
        <v>29</v>
      </c>
      <c r="C24" s="15">
        <v>3</v>
      </c>
      <c r="D24" s="15">
        <v>2</v>
      </c>
      <c r="E24" s="19">
        <v>640.54</v>
      </c>
      <c r="F24" s="17">
        <v>434.8849</v>
      </c>
      <c r="G24" s="17">
        <f>E24-F24</f>
        <v>205.6551</v>
      </c>
      <c r="H24" s="18">
        <f>ROUND(F24/E24,4)</f>
        <v>0.6789</v>
      </c>
    </row>
    <row r="25" ht="18" customHeight="1" spans="1:8">
      <c r="A25" s="8">
        <v>19</v>
      </c>
      <c r="B25" s="14" t="s">
        <v>30</v>
      </c>
      <c r="C25" s="15">
        <v>2</v>
      </c>
      <c r="D25" s="15">
        <v>2</v>
      </c>
      <c r="E25" s="19">
        <v>2194.79</v>
      </c>
      <c r="F25" s="17">
        <v>1387.1479</v>
      </c>
      <c r="G25" s="17">
        <f>E25-F25</f>
        <v>807.6421</v>
      </c>
      <c r="H25" s="18">
        <f>ROUND(F25/E25,4)</f>
        <v>0.632</v>
      </c>
    </row>
    <row r="26" ht="18" customHeight="1" spans="1:8">
      <c r="A26" s="8">
        <v>20</v>
      </c>
      <c r="B26" s="14" t="s">
        <v>31</v>
      </c>
      <c r="C26" s="15">
        <v>1</v>
      </c>
      <c r="D26" s="15">
        <v>1</v>
      </c>
      <c r="E26" s="16">
        <v>101</v>
      </c>
      <c r="F26" s="17">
        <v>36.35</v>
      </c>
      <c r="G26" s="17">
        <f>E26-F26</f>
        <v>64.65</v>
      </c>
      <c r="H26" s="18">
        <f>ROUND(F26/E26,4)</f>
        <v>0.3599</v>
      </c>
    </row>
  </sheetData>
  <sortState ref="B7:H26">
    <sortCondition ref="H7:H26" descending="1"/>
  </sortState>
  <mergeCells count="10">
    <mergeCell ref="A1:H1"/>
    <mergeCell ref="A2:H2"/>
    <mergeCell ref="A3:A6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通报附件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2023-12-21T16:35:08Z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true</vt:bool>
  </property>
  <property fmtid="{D5CDD505-2E9C-101B-9397-08002B2CF9AE}" pid="4" name="ICV">
    <vt:lpwstr>98FE2407320A4B85AB46CE3F7E3F2705</vt:lpwstr>
  </property>
</Properties>
</file>