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8855"/>
  </bookViews>
  <sheets>
    <sheet name="农业农村局" sheetId="18" r:id="rId1"/>
  </sheets>
  <externalReferences>
    <externalReference r:id="rId2"/>
    <externalReference r:id="rId3"/>
  </externalReferences>
  <definedNames>
    <definedName name="_xlnm._FilterDatabase" localSheetId="0" hidden="1">农业农村局!$A$5:$AO$24</definedName>
    <definedName name="_xlnm.Print_Titles" localSheetId="0">农业农村局!$3:$5</definedName>
    <definedName name="_xlnm.Print_Area" localSheetId="0">农业农村局!$A$1:$AN$24</definedName>
  </definedNames>
  <calcPr calcId="144525"/>
</workbook>
</file>

<file path=xl/sharedStrings.xml><?xml version="1.0" encoding="utf-8"?>
<sst xmlns="http://schemas.openxmlformats.org/spreadsheetml/2006/main" count="300" uniqueCount="161">
  <si>
    <t>附件：</t>
  </si>
  <si>
    <t xml:space="preserve"> </t>
  </si>
  <si>
    <t>农业农村局2022年巩固拓展脱贫攻坚成果和乡村振兴项目库</t>
  </si>
  <si>
    <t>序号</t>
  </si>
  <si>
    <t>项目库编号</t>
  </si>
  <si>
    <t>年度</t>
  </si>
  <si>
    <t>项目名称</t>
  </si>
  <si>
    <t>建设性质（新建、续建、改扩建）</t>
  </si>
  <si>
    <t>建设起至期限</t>
  </si>
  <si>
    <t>建设地点</t>
  </si>
  <si>
    <t>建设任务</t>
  </si>
  <si>
    <t>项目个数</t>
  </si>
  <si>
    <t>规模</t>
  </si>
  <si>
    <t>项目类别</t>
  </si>
  <si>
    <t>受益人口数（人）</t>
  </si>
  <si>
    <t>建设单位</t>
  </si>
  <si>
    <t>建设单位责任人</t>
  </si>
  <si>
    <t>行业主管部门</t>
  </si>
  <si>
    <t>行业主管部门责任人</t>
  </si>
  <si>
    <t>县级分管领导</t>
  </si>
  <si>
    <t>项目实施批次</t>
  </si>
  <si>
    <t>乡村振兴第一批投资</t>
  </si>
  <si>
    <t>乡村振兴第二批投资</t>
  </si>
  <si>
    <t>资金规模（万元）</t>
  </si>
  <si>
    <t>简要绩效目标</t>
  </si>
  <si>
    <t>简要利益机制</t>
  </si>
  <si>
    <t>中央衔接资金</t>
  </si>
  <si>
    <t>自治区衔接</t>
  </si>
  <si>
    <t>其它涉农整合</t>
  </si>
  <si>
    <t>地方政府债券</t>
  </si>
  <si>
    <t>地、县配套</t>
  </si>
  <si>
    <t>其他资金</t>
  </si>
  <si>
    <t>备注（其他资金名称）</t>
  </si>
  <si>
    <t>产业发展</t>
  </si>
  <si>
    <t>就业项目</t>
  </si>
  <si>
    <t>乡村建设行动</t>
  </si>
  <si>
    <t>易地搬迁后扶</t>
  </si>
  <si>
    <t>巩固三保障成果</t>
  </si>
  <si>
    <t>乡村治理和精神文明建设</t>
  </si>
  <si>
    <t>项目管理费</t>
  </si>
  <si>
    <t>其他</t>
  </si>
  <si>
    <t>小计</t>
  </si>
  <si>
    <t>乡村振兴任务</t>
  </si>
  <si>
    <t>以工代赈任务</t>
  </si>
  <si>
    <t>少数民族发展任务</t>
  </si>
  <si>
    <t>欠发达国有农场巩固提升任务</t>
  </si>
  <si>
    <t>合计</t>
  </si>
  <si>
    <t>AKT22-001-8</t>
  </si>
  <si>
    <t>低质土地整治建设项目</t>
  </si>
  <si>
    <t>新建</t>
  </si>
  <si>
    <t>2022年1月-2022年5月</t>
  </si>
  <si>
    <t>塔尔乡塔尔阿巴提村、阿克库木村</t>
  </si>
  <si>
    <t>平整土地1779.10亩，（包括土地平整、开挖疏浚松渠道、清废及挖树根运走、极光平整、田间道、机耕道、林带等），土方开挖14.5万立方米，土方回填14.5万立方米，新建4米机耕道总长7.062KM，新建农渠4条排渠总长1.96KM，以及配套设施80座，其中各类水闸14座，涵桥（宽4米）8座，农桥9座，渡槽1座，农渠末端DE800mm涵管48座共96米。</t>
  </si>
  <si>
    <t>农业农村局</t>
  </si>
  <si>
    <t>艾力亚尔江·艾克拜尔</t>
  </si>
  <si>
    <t>阿不都瓦力·阿山拜克</t>
  </si>
  <si>
    <t>第一批</t>
  </si>
  <si>
    <t>通过土地平整项目的实施，使农村土地各类基础设施得到了完善，农田耕作条件得到了改善，抵御旱涝自然灾害能力明显增强。平整后可增加土地面积，降低种植成本，提高粮食产量。项目区域被建设成“田成块，沟成网，林成行，路相通，住居相对集中，环境优美，土地质量高”的土地整理示范区，增加了项目区域机械化生产的便捷度，提高了土地综合利用效率，农业生产经济效益得到了提升，增强了农民对土地投入的信心，促进了农业现代化建设的发展，农业增产、农民增收的同时促进了农村精神文明建设，有利于农村社会的长治久安和全面发展。</t>
  </si>
  <si>
    <t>通过实施土地平整，节约集约利用资源，鼓励带动农民群众将土地资源流转或租赁给新型农业经营主体，确保村集体、农民群众获得稳定的租金收入。也可实行土地资源入股，农民保底收益+按股分红收益。有效解放农村劳动力，带动对有劳动能力但无法到外地务工的农民群众，优先参与到新型农业经营主体的生产中，长期就业或季节性务工，合理确定工资水平，保障农民群众有固定工资收入。对有种植生产经验和意愿的农民群众，鼓励与新型农业经营主体构建长期种植购销合同，形成稳定的种植购销关系，稳定销售价格，让农民群众分享加工、销售环节的收益，增强种植信心。</t>
  </si>
  <si>
    <t>AKT22-001-14</t>
  </si>
  <si>
    <t>恰尔隆镇其克尔铁热克村</t>
  </si>
  <si>
    <t>本项目界线内规划面积815.21亩地（包括土地平整、开挖疏浚渠道、清废及挖树根运走、激光平地、田间道、林带等），土地平整土方量26.22万m³；新建4m田间道总长7.84km；新建农渠总长2.919km，新建斗渠总长3.180km，均为梯形土渠；以及配套设施59座，其中节制分水闸12座，涵桥（宽4m）12座，8m农桥1座，陡坡3座，跌水1座、涵管2m（农渠末端）30座。</t>
  </si>
  <si>
    <t>恰尔隆镇</t>
  </si>
  <si>
    <t>侯振旗</t>
  </si>
  <si>
    <t>AKT22-001-15</t>
  </si>
  <si>
    <t>巴仁乡吐尔村</t>
  </si>
  <si>
    <t>规划面积2000.13亩地（土地平整面积1973.83亩）（包括土地平整、开挖疏浚渠道、清废及挖树根运走、激光平地、田间道、林带等），土地平整土方24.81万立方米，外借土方7.57万立方米；新建4m田间道总长17.871km；新建农渠总长11.232km，均为梯形土渠，新建防渗斗渠总长4.292公里，；以及配套设施119座，其中涵桥（宽4m）1座、涵管2m（农渠末端）76座，节制分水闸39座，4m农桥1座，6m农桥2座。</t>
  </si>
  <si>
    <t>AKT22-001-17</t>
  </si>
  <si>
    <t>皮拉勒乡苏鲁克村、阔苏拉村、霍依拉阿勒迪村、依也勒干村</t>
  </si>
  <si>
    <t>皮拉勒乡实施土地平整4651亩，投资2194.67万元（包括：土地平整、开挖疏浚渠道、清废及挖树根运走、激光平地、机耕道、林带等）1.阔苏拉村土地平整1640亩，土方开挖28.55万立方米，土方回填28.55万立方米；新建2条田间道总长910m,路面宽6m，路基平整0.40m，路面铺设砂砾石垫层厚0.30m；新建24条机耕道总长10190m，路面宽4m，采用50cm素土夯实，外边坡均为1:1.5，可满足机械耕作进出田块。投资：763.42万元；2.霍依拉阿勒迪村1050亩，项目涉及规划新建5条U型防渗斗渠总长2600m；新建23条农渠总长4580m，均为梯形土渠；新建1条排碱渠长860m；以及配套渠系建筑物63座（其中：节制分水闸16座、节制左右分水闸1座、节制分水闸带桥8座、林带单向分水闸16座、盖板涵洞桥18座、闸桥联合建筑1座、陡坡1座、排渠涵管桥2座）；配套Ф0.6m预制钢筋砼承插管80m。农业措施土平整1050亩，土方开挖32.18万立方米，土方回填32.16万立方米；新建1条田间道总长345m，路面宽5m，路基平整厚度为0.40m，路面铺设素土垫层厚0.30m；新建31条机耕道总长10930m，路面宽4m，采用50cm素土夯实，外边坡均为1:1.5，可满足机械耕作进出田块。投资：717.4万元；3.苏鲁克村本次项目区规划土地整治面积为1550亩，新建20条机耕道总长10430m；新建12条农渠总长5680m，均为梯形土渠；新建2条斗排总长1575m；改建4条斗排总3235m；以及配套渠系建筑物25座（其中：节制分水闸7座、节制分水闸带桥1座、盖板涵洞桥11座、排渠加长涵管桥2座、排渠涵管桥4座）；配套Ф0.8m预制钢筋砼承插管48m，投资：424.47万元；4.依也勒干村平整面积411亩，土方外运8.3万立方米，投资289.38万元。</t>
  </si>
  <si>
    <t>AKT22-001-18</t>
  </si>
  <si>
    <t>克孜勒陶镇丝路佳苑</t>
  </si>
  <si>
    <t>该项目界线内本次拟建土地平整646亩（包括土地平整、开挖疏浚渠道、清废及挖树根运走、激光平地、机耕道、林带土方等），土方开挖13.99万m³，土方回填13.99万m³；新建14条机耕道总长7590m；新建6条农渠总长2350m，均为梯形土渠；新建1条斗渠总长1785m，为U型防渗渠；维修支渠总长60m；改建2条支排渠（清淤）总长3100m；新建6条斗排总长1700m；以及配套渠系建筑物26座（其中：节制分水闸10座、盖板涵洞桥6座、渡槽带双桥2座、排渠涵管桥8座）；配套Ф0.6m预制钢筋砼承插管40m。</t>
  </si>
  <si>
    <t>AKT22-004-1</t>
  </si>
  <si>
    <t>蔬菜拱棚建设项目</t>
  </si>
  <si>
    <t>2022年3月-2022年10月</t>
  </si>
  <si>
    <t>玉麦乡尤喀克霍伊拉村、库尼萨克村</t>
  </si>
  <si>
    <t>玉麦乡计划新建蔬菜拱棚26座，每座投资7万元，总投资182万元。温室为连跨式轻钢架结构，双拱连栋，每座肩高2.2米，宽16米，长30米，建筑高度3.2m（屋脊高度）；温室主体骨架材料均采用32*70椭圆镀锌管制作；通风系统主要由卷帘器组成，卷帘高度室外1.1米的位置；覆盖材料：采用蓝光无滴膜作为覆盖材料，每座蔬菜拱棚480㎡，配套引水管网、机耕道路及附属配套设施设备。其中：尤喀克霍伊拉村6座、库尼萨克村20座。</t>
  </si>
  <si>
    <t>玉麦乡</t>
  </si>
  <si>
    <t>郭健</t>
  </si>
  <si>
    <t>按照将设施农业“规模调大、结构调佳、品种调优、效益调高”的工作思路，在扩张规模的基础上提升效益，因地制宜实现周年生产型日光温室、春秋生产型日光大棚、集中大拱棚、入户的拱棚统筹发展，让农民实实在在收益，增加经济收入。采取合作社带动已脱贫户（含监测帮扶家庭）增收模式，收取租金，租金可增加村集体经济收入；可巩固提升产业发展增加经济收入；助力脱贫攻坚巩固提升和乡村振兴的有效衔接。</t>
  </si>
  <si>
    <t>在尊重农牧民主体地位的基础上，积极引导和鼓励农牧民发展周年生产型日光温棚，实现深冬果蔬生产，获得最好收益。引导农民调整优化反季节蔬菜种植结构，提高农民设施农业种植效益。进一步带动区域整体经济增长；项目产生的租金进行资产收益分配，确保已脱贫户（含监测帮扶家庭）脱贫后稳得住，有产业，能发展；可开发公益性岗位，为困难群众提供就业岗位，增加经济收入；可对鳏寡孤独、残疾等低收入家庭进行帮扶救助。</t>
  </si>
  <si>
    <t>AKT22-004-4</t>
  </si>
  <si>
    <t>蔬菜示范园建设项目</t>
  </si>
  <si>
    <t>2022年3月-2022年8月</t>
  </si>
  <si>
    <t>巴仁乡阔洪其村</t>
  </si>
  <si>
    <t>巴仁乡阔洪其村新建蔬菜拱棚415座，新建蔬菜拱棚高效节水灌溉370亩，包括一个滴管系统，首部泵房1座，过滤器1台，安装地埋PVC管道，铺设地面薄壁PE支管，铺设滴灌带，安装田间阀门井11座，排水井9座，更换机井水泵2台，安装变压器2套。总投资2000万。</t>
  </si>
  <si>
    <t>巴仁乡</t>
  </si>
  <si>
    <t>张岩</t>
  </si>
  <si>
    <t>按照将设施农业“规模调大、结构调佳、品种调优、效益调高”的工作思路，在扩张规模的基础上提升效益，因地制宜实现周年生产型日光温室、春秋生产型日光大棚、集中大拱棚、入户的拱棚统筹发展，让农民实实在在收益，增加经济收入。采取合作社带动已脱贫户（含检测帮扶对象家庭）增收模式，收取租金，租金可增加村集体经济收入；可巩固提升50户已脱贫户（含检测帮扶对象家庭）产业发展增加经济收入；助力脱贫攻坚巩固提升和乡村振兴的有效衔接。</t>
  </si>
  <si>
    <t>在尊重农牧民主体地位的基础上，积极引导和鼓励农牧民发展周年生产型日光温棚，实现深冬果蔬生产，获得最好收益。引导农民调整优化反季节蔬菜种植结构，提高农民设施农业种植效益。进一步带动区域整体经济增长；项目产生的租金进行资产收益分配，确保已脱贫户（含检测帮扶对象家庭）脱贫后稳得住，有产业，能发展；可开发公益性岗位，为困难群众提供就业岗位，增加经济收入；可对鳏寡孤独、残疾等低收入家庭进行帮扶救助。</t>
  </si>
  <si>
    <t>AKT22-004-8</t>
  </si>
  <si>
    <t>加马铁热克乡乌卡买里村拱棚附属设施建设项目</t>
  </si>
  <si>
    <t>2022年3月-2022年9月</t>
  </si>
  <si>
    <t>加马铁热克乡乌卡买里村</t>
  </si>
  <si>
    <t>加马铁热克乡乌卡买里村拱棚安装灌溉水网系统，管网长度9300米、新建场内道路7.2公里，路面宽度为4米，路基宽度为4.5米，不设路肩，全断面采用素土压实，压实系数不小于0.93。设计路面高于原地面≥40cm。路面横向坡度取1.5%，路边坡取1:1.5，新建10KV电力线6.6公里等配套附属建设。</t>
  </si>
  <si>
    <t>加马铁热克乡</t>
  </si>
  <si>
    <t>潘斌</t>
  </si>
  <si>
    <t>提高种植业增产提质增效，增加贫困户收入</t>
  </si>
  <si>
    <t>AKT22-004-9</t>
  </si>
  <si>
    <t>玉麦乡冷棚附属项目</t>
  </si>
  <si>
    <t>续建</t>
  </si>
  <si>
    <t>2022年3月-2022年7月</t>
  </si>
  <si>
    <t>玉麦乡尤喀克霍伊拉村、库尼萨克村、加依铁热克村、兰干村</t>
  </si>
  <si>
    <t>1.尤喀克霍依拉村填土土方512m³，沉沙池一座30m³，水泵一台，安装管道240m，及安装管道配件截止阀、闸阀、水表井、三通、四通及异型管等；2.库尼萨克村填土土方1742.4m³，沉沙池一座30m³，水泵1台，安装管道893米，及安装管道配件截止阀、闸阀、水表井、三通、四通及异形管等；3.加以铁热克村填土土方2128.6m³，沉沙池1座30m³，水泵1台，安装管道1003米，及安装管道配件截止阀、闸阀、水表井、三通、四通及异形管等；4.兰干村填土土方1018m³，沉沙池1座30m³，水泵1台，安装管道572米，及安装管道配件截止阀、闸阀、水表井、三通、四通及异形管等。（2021年投资50.6万元,2022年投资69.4万元）</t>
  </si>
  <si>
    <t>玉麦镇</t>
  </si>
  <si>
    <t>郭建</t>
  </si>
  <si>
    <t>通过冷棚附属项目的实施，使蔬菜冷棚灌溉设施得到了完善，蔬菜种植条件得到了改善，可大幅提高抗御自然灾害的能力，减少水土流失，提高灌溉水的利用率和土地产出率,有助于水资源的可持续利用和农业生产的可持续发展，扩大了生产规模。</t>
  </si>
  <si>
    <t>通过该项目的实施，可提高灌区的灌溉保证率，改善现有耕地的灌溉条件，提高管道水利用系数，缓解灌区季节性缺水问题，实现灌区水资源的优化配置，为灌区内国民经济的稳定与持续发展提供水源保障，从而促进当地农牧民增产增收及灌区社会、经济、环境的协调发展。</t>
  </si>
  <si>
    <t>AKT22-005-2</t>
  </si>
  <si>
    <t>大棚建设项目</t>
  </si>
  <si>
    <t>克孜勒陶镇红新村</t>
  </si>
  <si>
    <t>建设钢结构大棚3座，（每座50米*12米）配套水电，平整土地，棚膜、棉被等配套设施。</t>
  </si>
  <si>
    <t>克孜勒陶镇</t>
  </si>
  <si>
    <t>汪胜龙</t>
  </si>
  <si>
    <t>按照将设施农业“规模调大、结构调佳、品种调优、效益调高”的工作思路，在扩张规模的基础上提升效益，因地制宜实现周年生产型日光温室、春秋生产型日光大棚、集中大拱棚、入户的拱棚统筹发展，让农民实实在在收益，增加经济收入。采取合作社带动已脱贫户（含监测帮扶家庭）增收模式，收取租金，租金可增加村集体经济收入；可巩固提升236户已脱贫户（含监测帮扶家庭）产业发展增加经济收入；助力脱贫攻坚巩固提升和乡村振兴的有效衔接。</t>
  </si>
  <si>
    <t>AKT22-005-3</t>
  </si>
  <si>
    <t>大棚棚膜采购项目</t>
  </si>
  <si>
    <t>昆仑佳苑</t>
  </si>
  <si>
    <t>计划采购大棚棚膜462套，为部分困难种植户更换棚膜，（PO膜，标准9丝，分大小两张，透光率达95%以上，抗风抗压抗老化防雾滴，大膜尺寸为72米*9米，小膜尺寸为72米*3.5米），每套（含大小膜）1600元，共计投入资金73.92万元。其中：麻扎窝孜村71户、托依鲁布隆村74户、喀依孜村56户、吉郎德村136户、巴勒达灵窝孜村125户。</t>
  </si>
  <si>
    <t>阿斯亚·吐尔逊</t>
  </si>
  <si>
    <t>为群众采购大棚棚膜462套，投入资金73.92万元，来解决462户困难种植户大棚棚膜损坏严重的问题，提高群众的产量和收益。</t>
  </si>
  <si>
    <t>棚膜采购后，可帮助解决昆仑佳苑462户种植户温室大棚棚膜损坏严重的问题，提高农户发展设施农业信心和积极性。</t>
  </si>
  <si>
    <t>AKT22-005-4</t>
  </si>
  <si>
    <t>拱棚建设项目</t>
  </si>
  <si>
    <t>新建拱棚622座，拱棚主钢架采用 60×30×2mm 椭圆管骨架，主梁之间用 6 分热镀锌圆管壁厚 2mm 连接；高度3.537m，基础采用成品螺旋式地桩，深度 1.2m，间隔 3m，地圈梁为75×30×2.0 椭圆管缩颈连接，拱棚覆盖采用 12 丝 po 长寿无滴膜，采用电动卷膜器卷膜放风，配套电动卷膜器，卷膜杆，爬升器，电缆线等。其中：新建85m×8m拱棚265座，84m×8m拱棚132座，75m×8m拱棚1座，62m×8m拱棚192座，52m×8m拱棚5座，42m×8m拱棚12座，30m×8m拱棚15座，共计622座拱棚；新建东西向农渠12条（土渠），共计6.06km。（2021年一期投资2277.35万元，2022年二期投资1004万元。）</t>
  </si>
  <si>
    <t>拱棚建设项目：1、数量指标：新建拱棚数量622座。2、质量指标：新建拱棚建筑结构（钢结构），项目完成验收合格率100%。3、时效指标：项目开工时间2021年3月，项目完工时间2021年6月，项目完工及时率100%。4、成本指标：新建拱棚补助标准≤5.275万元/座。5、经济效益指标：带动增加已脱贫人口（含监测帮扶家庭人口）全年总收入≥164.67万元。6、社会效益指标：受益已脱贫户（含监测帮扶家庭）户数≥103户，受益已脱贫人口（含监测帮扶家庭人口）数463人。7、可持续影响指标：工程设计使用年限≥5年。8、服务对象满意度指标：受益群众满意度≥95%，受益已脱贫人口（含监测帮扶家庭人口）满意度≥95%。</t>
  </si>
  <si>
    <t>通过现代农业技术，采用先进的生产模式，提高农产品产量，辐射带动农户增收。</t>
  </si>
  <si>
    <t>AKT22-005-5</t>
  </si>
  <si>
    <t>温室大棚建设项目</t>
  </si>
  <si>
    <t>建设规模786亩，新建日光温室300座，钢结构，长度为70m，跨度为10m，脊高4.3m，主体骨架采用 Ф75×30×2.0mm壁厚的热镀锌扁圆钢管，拱间距为1.0m；纵拉杆采用Φ25x1.5mm 壁厚的热镀锌钢管，墙体采用37cm厚砖混结构，耳房尺寸为4m×4m。日光温室采用12丝po膜覆盖，保温方面，高效新材料保温被，灌溉面积279.31亩，灌溉方式采用加压滴灌。其中：地块一125亩，新建日光温室48座；地块二435亩，日光温室168座；地块三226亩，日光温室84座。（2021年一期投资7499万元，2022年二期投资2531万元。）</t>
  </si>
  <si>
    <t>温室大棚建设项目：1、数量指标：新建温室大棚数量300座。2、质量指标：项目完成验收合格率100%。3、时效指标：项目开工时间2021年4月，项目完工时间2021年12月，项目完工及时率100%。4、成本指标：新建温室大棚补助标准≤33.433万元/座。5、经济效益指标：带动增加已脱贫人口（含监测帮扶家庭人口）全年总收入≥501.5万元。6、社会效益指标：受益已脱贫户（含监测帮扶家庭）户数≥300户，受益已脱贫人口（含监测帮扶家庭人口）数414人。7、可持续影响指标：工程设计使用年限≥15年。8、服务对象满意度指标：受益群众满意度≥95%，受益已脱贫人口（含监测帮扶家庭人口）满意度≥95%。</t>
  </si>
  <si>
    <t>在尊重农牧民的主体地位的基础上，积极引导和鼓励农牧民发展周年生产型日光温棚，实现深冬果蔬生产，获得最好收益。引导农牧民调整优化反季节蔬菜种植结构，提高农牧民设施农业种植效益。为易地搬迁户配套发展产业，确保搬得出稳得住能发展，项目收益壮大村集体，通过再分配管理机制，有效保障已脱贫户（含监测帮扶家庭）脱贫后稳得住。</t>
  </si>
  <si>
    <t>AKT22-016-1</t>
  </si>
  <si>
    <t>阿克陶县良种繁育基地建设项目</t>
  </si>
  <si>
    <t>托尔塔依农场</t>
  </si>
  <si>
    <t>政府投资2196.6万元，其中一期主要包括：1.采购风筛选除芒机、双比重选、包衣预热和烘干成膜、包装等加工设备.良种繁育园区，投资592万元；2.附属配套建设主要建设内容：（1）地面硬化3200平方米，规格（C30，厚25厘米），场地平整43956平方米。（2）供水管网615米，直径110厘米。（3）电力配套，变压器315、200各一台、高压柜四台低压柜三台，配套电网。（4）110电网改迁。投资315万元（不计入股份）；
二期：投资1289.6万元，1、地磅一台。2、入场安全大门。3、叉车2辆。4、冷藏柜。5、皮卡车2辆。6、消防设备一套。7、清扫机6个。8、绵种生产设备一套。9、拖拉机2台。10、小麦收割机2台。11、小麦小区穗行条播积机2台。12、自走式小麦小区穗行条播机1台。13、托盘（800-1000）。14、生产安全监控系统。15、联合整地机。16、小麦播种机，17种子运输车2台设备。</t>
  </si>
  <si>
    <t>壮大农场经济本项目实施与企业（新疆天湖农科种业有限公司）共同合作经营生产，用工在当地招收解决当地劳动力就业，企业持股51%，农场持股49%，预计年受益设年GDP产值8300万元，年净率315.13万元，可试农场项目实施单位收入增加154.41万元，每月可带动50人就业，3000月/人。</t>
  </si>
  <si>
    <t>通过发展加工性产业，增加壮大农场集体经济收入，提供就业岗位，吸纳本地群众进场务工，增加群众工资性收入收入，持续稳定发展区域经济。</t>
  </si>
  <si>
    <t>AKT22-024-5</t>
  </si>
  <si>
    <t>香菇产业配套</t>
  </si>
  <si>
    <t>阿克陶镇奥达艾日克村</t>
  </si>
  <si>
    <t>计划总投资6057.36万元，其中：政府投资4359.96万元（2021年一期投资3253.96万元，2022年二期投资1106万元）；企业投资1697.4万元。
（一）政府投资4359.96万元，2021年一期建设：1.生产车间：新建地上1层钢结厂房1栋，建筑面积1485.29平方米，计划投资300.1万元；2.灭菌厂房：新建地上1层钢结构灭菌厂生产厂房1栋，建筑面积3171.35平方米，计划投资530.89万元；3.培育厂房：新建地上1层钢结构菌棒培育厂房1栋，建筑面积2195.16平方米，计划投资409.1万元；4.保鲜库：新建地上1层钢结构保鲜库2栋，每栋建筑面积2102.85平方米，总建筑面积4205.7平方米，计划投资1324.6万元；采购保鲜库制冷设备48台，计划投资202万元，合计投资1526.6万元；5.配电室建设，计划投资47.82万元；6.附属工程及相关设施建设，计划投资634.86万元；6.项目其他费用，计划投资70.29万元。7.培育厂房：新建地上1层钢结构菌棒培育厂房2栋，每栋建筑面积2195.16平方米，总建筑面积4390.32平方米，计划投资840.3万元。
（二）企业投资1697.4万元，主要建设：包括1.研发中心：新建地上3层框架结构研发中心1栋，总建筑面积2136.80平方米，计划投资310万元；展示厅及附属配套设施设备，计划投资150万元，小计总投资460万元。2.基础设施建设：厂区亮化、绿化，计划投资80万元；大门围墙建设，计划投资20万元；建设员工宿舍10间，计划投资150万元，小计总投资250万元。3.生产设备采购：采购棉被600床，计划投资28万元；液体发酵罐4套，计划投资210万元；铁框200个，计划投资12万元；装袋设备9台，计划投资126万元；烘干机10台，计划投资30万元；空压机2台，计划投资10万元；轮式周转筐120个，计划投资9.6万元；采摘筐10万个，计划投资70万元，小计总投资495.6万元。4.灭菌及净化设备采购：采购高压灭菌房8个，每个7万元，计划投资56万元；锅炉4台，每台3万元，计划投资12万元；锅炉净化设备4台，每台0.5万元，计划投资2万元，小计总投资70万元。5.机械设备采购：采购叉车2台，计划投资13万元；三轮车2辆，计划投资3万元；升降机1台，计划投资0.8万元；冷柜车2辆，计划投资64万元；装载机1台，计划投资27万元；小计总投资107.8万元。6.研发培训费用：聘请专家研发费用及相关培训费用80万元。7.菌棒补助：对2021年入户的234万菌棒进行补助，每个菌棒补助1元，共计补助234万元。</t>
  </si>
  <si>
    <t>阿克陶县香菇产业配套建设项目：1、数量指标：新建钢结构保鲜库总建筑面积（≥4290.88平方米）、新建钢结构研菌棒培育厂房总建筑面积（≥6585.48平方米）、新建钢结构厂房总建筑面积≥2160.19平方米、新建钢结构灭菌厂生产厂房总建筑面积（≥3171.35平方米）2、质量指标：项目验收合格率100%。3、时效指标：项目开工时间2021年4月，项目完工时间2021年6月，项目完工及时率100%。4、成本指标：建筑安装工程投资≤4719.32万元，工程建设其他费用及预备费≤406.68万元。5、经济效益指标：村集体经济年收入≥153.78万，其中带动增加已脱贫人口（含监测帮扶家庭人口）全年总收入≥76.89万。6、社会效益指标：受益已脱贫户（含监测帮扶家庭）户数≥874户，受益已脱贫人口（含监测帮扶家庭人口）数≥4200。7、可持续影响指标：工程设计使用年限≥25年。8、服务对象满意度指标：受益群众满意度≥95%，受益已脱贫人口（含监测帮扶家庭人口）满意度≥95%。</t>
  </si>
  <si>
    <t>结合市场需求，积极探索特色种植示范推广，辐射带动群众参与，增加致富门路，并通过收益分配管理机制，有效保障已脱贫户（含监测帮扶家庭）脱贫后稳得住。</t>
  </si>
  <si>
    <t>AKT22-003-1</t>
  </si>
  <si>
    <t>高效节水灌溉建设项目</t>
  </si>
  <si>
    <t>玉麦乡恰格尔村、玉麦村、英阿依玛克村、阿勒吞其村、阿玛希村、库尼萨克村、加依铁热克村、库尔巴格村、兰干村、霍依拉艾日克村、百合提村</t>
  </si>
  <si>
    <t>玉麦乡计划对14359亩已平整土地铺设滴灌管网，安装地埋PVC管道，铺设地面薄壁PE支管，铺设滴灌带，安装田间阀门、排水井，安装变压器1套及滴灌附属配套设施，计划总投资3589.75万元。其中：恰格尔村1170亩、玉麦村2000亩、英阿依玛克村950亩、阿勒吞其村500亩、阿玛希村2800亩、库尼萨克村943亩、加依铁热克村1130亩、库尔巴格村1000亩、兰干村800亩、霍依拉艾日克村2470亩、百合提村596亩。</t>
  </si>
  <si>
    <t>通过节水灌溉，可减少水的渗漏损失，提高水资源利用率，增加有效水量，缓解我乡农业灌溉用水紧张局势，解决社会矛盾，促进我乡的社会经济发展，助力脱贫攻坚。</t>
  </si>
  <si>
    <t>提高水的利用率，改善灌溉条件，增加农户收入。</t>
  </si>
  <si>
    <t>AKT22-003-2</t>
  </si>
  <si>
    <t>皮拉勒乡帕拉其村、墩都热村、恰尔巴格村</t>
  </si>
  <si>
    <t>新建皮拉勒乡高效节水滴灌及附属配套设施3172.1亩，其中：1.帕拉其村1130亩，安装地埋PVC管道，铺设地面薄壁PE支管，铺设滴灌带，安装田间阀门、排水井，安装变压器1套及滴灌附属配套设施，投资200万元；2.墩都热村灌溉面积1242.10亩，分为2个滴 灌系统，主要建设内容为：首部系统配套、地埋输配水管网、田间滴灌管网及设 备安装等,具体如下：新建泵房2座，过滤器2套；潜水泵2台；施肥罐2套；变压 器2台；埋设PVC管道14.15km；PE管道14.52km；滴灌带1448.37km；闸阀井32座； 排水井32座，渗水井32座；架设10KV高压线1000m，380v输电线路600m，投资298.87万元；3.恰尔巴格村800亩，投资150万元。</t>
  </si>
  <si>
    <t>可以解决1200亩提质增效林果饲草地的高效节水问题，同时有利于下游区域产业结构调整，发展大棚蔬菜，引进相关产业，增加经济效益和就业效益，进一步巩固乡村振兴成效。</t>
  </si>
  <si>
    <t>30人就业直接收益，433户农户间接受益。</t>
  </si>
  <si>
    <t>AKT22-003-3</t>
  </si>
  <si>
    <t>托尔塔依农场喀拉墩生产队、喀拉库木生产队、巴仁乡阔洪其村</t>
  </si>
  <si>
    <t>计划新建高效节水灌溉2848亩，计划总投资664.6万元；1.托尔塔依农场实施节水灌溉2248亩，安装地埋PVC管道，铺设地面薄壁PE支管，铺设滴灌带，安装田间阀门、排水井，安装变压器1套及滴灌附属配套设施。其中：艾依然巴格队队30亩，喀拉墩生产队918亩、喀拉库木生产队1300亩，计划投资449.6万元。2.为巴仁乡阔洪其村600亩种植地安装地埋PVC管道，铺设地面薄壁PE支管，铺设滴灌带，安装田间阀门、排水井，安装变压器1套及滴灌附属配套设施，计划投资100万元。</t>
  </si>
  <si>
    <t>王祥伟</t>
  </si>
  <si>
    <t>减少水资源浪费，提升水资源利用率，精准滴灌，提升耕地亩产量</t>
  </si>
</sst>
</file>

<file path=xl/styles.xml><?xml version="1.0" encoding="utf-8"?>
<styleSheet xmlns="http://schemas.openxmlformats.org/spreadsheetml/2006/main">
  <numFmts count="7">
    <numFmt numFmtId="176" formatCode="0.000_ "/>
    <numFmt numFmtId="41" formatCode="_ * #,##0_ ;_ * \-#,##0_ ;_ * &quot;-&quot;_ ;_ @_ "/>
    <numFmt numFmtId="44" formatCode="_ &quot;￥&quot;* #,##0.00_ ;_ &quot;￥&quot;* \-#,##0.00_ ;_ &quot;￥&quot;* &quot;-&quot;??_ ;_ @_ "/>
    <numFmt numFmtId="177" formatCode="0.0_ "/>
    <numFmt numFmtId="42" formatCode="_ &quot;￥&quot;* #,##0_ ;_ &quot;￥&quot;* \-#,##0_ ;_ &quot;￥&quot;* &quot;-&quot;_ ;_ @_ "/>
    <numFmt numFmtId="43" formatCode="_ * #,##0.00_ ;_ * \-#,##0.00_ ;_ * &quot;-&quot;??_ ;_ @_ "/>
    <numFmt numFmtId="178" formatCode="0.00_ "/>
  </numFmts>
  <fonts count="34">
    <font>
      <sz val="11"/>
      <color theme="1"/>
      <name val="宋体"/>
      <charset val="134"/>
      <scheme val="minor"/>
    </font>
    <font>
      <sz val="11"/>
      <name val="Times New Roman"/>
      <charset val="134"/>
    </font>
    <font>
      <b/>
      <sz val="10"/>
      <name val="宋体"/>
      <charset val="134"/>
    </font>
    <font>
      <sz val="10"/>
      <name val="宋体"/>
      <charset val="134"/>
    </font>
    <font>
      <sz val="10"/>
      <name val="宋体"/>
      <charset val="134"/>
      <scheme val="minor"/>
    </font>
    <font>
      <sz val="14"/>
      <name val="宋体"/>
      <charset val="134"/>
      <scheme val="minor"/>
    </font>
    <font>
      <sz val="11"/>
      <name val="宋体"/>
      <charset val="134"/>
      <scheme val="minor"/>
    </font>
    <font>
      <sz val="14"/>
      <name val="宋体"/>
      <charset val="134"/>
    </font>
    <font>
      <sz val="11"/>
      <name val="宋体"/>
      <charset val="134"/>
    </font>
    <font>
      <b/>
      <sz val="14"/>
      <name val="宋体"/>
      <charset val="134"/>
    </font>
    <font>
      <b/>
      <sz val="24"/>
      <name val="宋体"/>
      <charset val="134"/>
    </font>
    <font>
      <b/>
      <sz val="16"/>
      <name val="宋体"/>
      <charset val="134"/>
    </font>
    <font>
      <sz val="16"/>
      <name val="宋体"/>
      <charset val="134"/>
    </font>
    <font>
      <sz val="16"/>
      <name val="宋体"/>
      <charset val="0"/>
    </font>
    <font>
      <sz val="12"/>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1"/>
      <color theme="3"/>
      <name val="宋体"/>
      <charset val="134"/>
      <scheme val="minor"/>
    </font>
    <font>
      <sz val="11"/>
      <color rgb="FF3F3F76"/>
      <name val="宋体"/>
      <charset val="0"/>
      <scheme val="minor"/>
    </font>
    <font>
      <sz val="11"/>
      <color rgb="FF006100"/>
      <name val="宋体"/>
      <charset val="0"/>
      <scheme val="minor"/>
    </font>
    <font>
      <b/>
      <sz val="11"/>
      <color rgb="FF3F3F3F"/>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b/>
      <sz val="11"/>
      <color theme="1"/>
      <name val="宋体"/>
      <charset val="0"/>
      <scheme val="minor"/>
    </font>
    <font>
      <b/>
      <sz val="11"/>
      <color rgb="FFFA7D00"/>
      <name val="宋体"/>
      <charset val="0"/>
      <scheme val="minor"/>
    </font>
    <font>
      <b/>
      <sz val="18"/>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C6EFCE"/>
        <bgColor indexed="64"/>
      </patternFill>
    </fill>
    <fill>
      <patternFill patternType="solid">
        <fgColor rgb="FFF2F2F2"/>
        <bgColor indexed="64"/>
      </patternFill>
    </fill>
    <fill>
      <patternFill patternType="solid">
        <fgColor rgb="FFFFC7CE"/>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rgb="FFFFEB9C"/>
        <bgColor indexed="64"/>
      </patternFill>
    </fill>
    <fill>
      <patternFill patternType="solid">
        <fgColor theme="5"/>
        <bgColor indexed="64"/>
      </patternFill>
    </fill>
    <fill>
      <patternFill patternType="solid">
        <fgColor theme="6"/>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6" fillId="9" borderId="0" applyNumberFormat="0" applyBorder="0" applyAlignment="0" applyProtection="0">
      <alignment vertical="center"/>
    </xf>
    <xf numFmtId="0" fontId="19"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3" borderId="0" applyNumberFormat="0" applyBorder="0" applyAlignment="0" applyProtection="0">
      <alignment vertical="center"/>
    </xf>
    <xf numFmtId="0" fontId="22" fillId="12" borderId="0" applyNumberFormat="0" applyBorder="0" applyAlignment="0" applyProtection="0">
      <alignment vertical="center"/>
    </xf>
    <xf numFmtId="43" fontId="0" fillId="0" borderId="0" applyFont="0" applyFill="0" applyBorder="0" applyAlignment="0" applyProtection="0">
      <alignment vertical="center"/>
    </xf>
    <xf numFmtId="0" fontId="15" fillId="1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6" borderId="6" applyNumberFormat="0" applyFont="0" applyAlignment="0" applyProtection="0">
      <alignment vertical="center"/>
    </xf>
    <xf numFmtId="0" fontId="15" fillId="17" borderId="0" applyNumberFormat="0" applyBorder="0" applyAlignment="0" applyProtection="0">
      <alignment vertical="center"/>
    </xf>
    <xf numFmtId="0" fontId="18"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2" fillId="0" borderId="9" applyNumberFormat="0" applyFill="0" applyAlignment="0" applyProtection="0">
      <alignment vertical="center"/>
    </xf>
    <xf numFmtId="0" fontId="33" fillId="0" borderId="9" applyNumberFormat="0" applyFill="0" applyAlignment="0" applyProtection="0">
      <alignment vertical="center"/>
    </xf>
    <xf numFmtId="0" fontId="15" fillId="22" borderId="0" applyNumberFormat="0" applyBorder="0" applyAlignment="0" applyProtection="0">
      <alignment vertical="center"/>
    </xf>
    <xf numFmtId="0" fontId="18" fillId="0" borderId="5" applyNumberFormat="0" applyFill="0" applyAlignment="0" applyProtection="0">
      <alignment vertical="center"/>
    </xf>
    <xf numFmtId="0" fontId="15" fillId="3" borderId="0" applyNumberFormat="0" applyBorder="0" applyAlignment="0" applyProtection="0">
      <alignment vertical="center"/>
    </xf>
    <xf numFmtId="0" fontId="21" fillId="11" borderId="4" applyNumberFormat="0" applyAlignment="0" applyProtection="0">
      <alignment vertical="center"/>
    </xf>
    <xf numFmtId="0" fontId="26" fillId="11" borderId="3" applyNumberFormat="0" applyAlignment="0" applyProtection="0">
      <alignment vertical="center"/>
    </xf>
    <xf numFmtId="0" fontId="17" fillId="5" borderId="2" applyNumberFormat="0" applyAlignment="0" applyProtection="0">
      <alignment vertical="center"/>
    </xf>
    <xf numFmtId="0" fontId="16" fillId="26" borderId="0" applyNumberFormat="0" applyBorder="0" applyAlignment="0" applyProtection="0">
      <alignment vertical="center"/>
    </xf>
    <xf numFmtId="0" fontId="15" fillId="20" borderId="0" applyNumberFormat="0" applyBorder="0" applyAlignment="0" applyProtection="0">
      <alignment vertical="center"/>
    </xf>
    <xf numFmtId="0" fontId="31" fillId="0" borderId="8" applyNumberFormat="0" applyFill="0" applyAlignment="0" applyProtection="0">
      <alignment vertical="center"/>
    </xf>
    <xf numFmtId="0" fontId="25" fillId="0" borderId="7" applyNumberFormat="0" applyFill="0" applyAlignment="0" applyProtection="0">
      <alignment vertical="center"/>
    </xf>
    <xf numFmtId="0" fontId="20" fillId="10" borderId="0" applyNumberFormat="0" applyBorder="0" applyAlignment="0" applyProtection="0">
      <alignment vertical="center"/>
    </xf>
    <xf numFmtId="0" fontId="29" fillId="19" borderId="0" applyNumberFormat="0" applyBorder="0" applyAlignment="0" applyProtection="0">
      <alignment vertical="center"/>
    </xf>
    <xf numFmtId="0" fontId="16" fillId="29" borderId="0" applyNumberFormat="0" applyBorder="0" applyAlignment="0" applyProtection="0">
      <alignment vertical="center"/>
    </xf>
    <xf numFmtId="0" fontId="15" fillId="31" borderId="0" applyNumberFormat="0" applyBorder="0" applyAlignment="0" applyProtection="0">
      <alignment vertical="center"/>
    </xf>
    <xf numFmtId="0" fontId="16" fillId="23" borderId="0" applyNumberFormat="0" applyBorder="0" applyAlignment="0" applyProtection="0">
      <alignment vertical="center"/>
    </xf>
    <xf numFmtId="0" fontId="16" fillId="4" borderId="0" applyNumberFormat="0" applyBorder="0" applyAlignment="0" applyProtection="0">
      <alignment vertical="center"/>
    </xf>
    <xf numFmtId="0" fontId="16" fillId="30" borderId="0" applyNumberFormat="0" applyBorder="0" applyAlignment="0" applyProtection="0">
      <alignment vertical="center"/>
    </xf>
    <xf numFmtId="0" fontId="16" fillId="18" borderId="0" applyNumberFormat="0" applyBorder="0" applyAlignment="0" applyProtection="0">
      <alignment vertical="center"/>
    </xf>
    <xf numFmtId="0" fontId="15" fillId="21" borderId="0" applyNumberFormat="0" applyBorder="0" applyAlignment="0" applyProtection="0">
      <alignment vertical="center"/>
    </xf>
    <xf numFmtId="0" fontId="0" fillId="0" borderId="0">
      <alignment vertical="center"/>
    </xf>
    <xf numFmtId="0" fontId="15" fillId="8" borderId="0" applyNumberFormat="0" applyBorder="0" applyAlignment="0" applyProtection="0">
      <alignment vertical="center"/>
    </xf>
    <xf numFmtId="0" fontId="16" fillId="28" borderId="0" applyNumberFormat="0" applyBorder="0" applyAlignment="0" applyProtection="0">
      <alignment vertical="center"/>
    </xf>
    <xf numFmtId="0" fontId="16" fillId="27" borderId="0" applyNumberFormat="0" applyBorder="0" applyAlignment="0" applyProtection="0">
      <alignment vertical="center"/>
    </xf>
    <xf numFmtId="0" fontId="15" fillId="25" borderId="0" applyNumberFormat="0" applyBorder="0" applyAlignment="0" applyProtection="0">
      <alignment vertical="center"/>
    </xf>
    <xf numFmtId="0" fontId="16" fillId="14" borderId="0" applyNumberFormat="0" applyBorder="0" applyAlignment="0" applyProtection="0">
      <alignment vertical="center"/>
    </xf>
    <xf numFmtId="0" fontId="15" fillId="32" borderId="0" applyNumberFormat="0" applyBorder="0" applyAlignment="0" applyProtection="0">
      <alignment vertical="center"/>
    </xf>
    <xf numFmtId="0" fontId="15" fillId="2" borderId="0" applyNumberFormat="0" applyBorder="0" applyAlignment="0" applyProtection="0">
      <alignment vertical="center"/>
    </xf>
    <xf numFmtId="0" fontId="16" fillId="7" borderId="0" applyNumberFormat="0" applyBorder="0" applyAlignment="0" applyProtection="0">
      <alignment vertical="center"/>
    </xf>
    <xf numFmtId="0" fontId="15" fillId="24" borderId="0" applyNumberFormat="0" applyBorder="0" applyAlignment="0" applyProtection="0">
      <alignment vertical="center"/>
    </xf>
    <xf numFmtId="0" fontId="3" fillId="0" borderId="0">
      <alignment vertical="center"/>
    </xf>
    <xf numFmtId="0" fontId="14" fillId="0" borderId="0"/>
  </cellStyleXfs>
  <cellXfs count="5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xf numFmtId="0" fontId="4" fillId="0" borderId="0" xfId="0" applyFont="1" applyFill="1" applyAlignment="1"/>
    <xf numFmtId="0" fontId="5" fillId="0" borderId="0" xfId="0" applyFont="1" applyFill="1" applyAlignment="1">
      <alignment horizontal="center" vertical="center"/>
    </xf>
    <xf numFmtId="0" fontId="6" fillId="0" borderId="0" xfId="0" applyFont="1" applyFill="1">
      <alignment vertical="center"/>
    </xf>
    <xf numFmtId="0" fontId="6" fillId="0" borderId="0" xfId="0" applyFont="1" applyFill="1" applyAlignment="1">
      <alignment horizontal="justify" vertical="center"/>
    </xf>
    <xf numFmtId="0" fontId="6" fillId="0" borderId="0" xfId="0" applyNumberFormat="1" applyFont="1" applyFill="1">
      <alignment vertical="center"/>
    </xf>
    <xf numFmtId="0" fontId="6" fillId="0" borderId="0" xfId="0" applyNumberFormat="1" applyFont="1" applyFill="1" applyAlignment="1">
      <alignment horizontal="center" vertical="center"/>
    </xf>
    <xf numFmtId="0" fontId="0" fillId="0" borderId="0" xfId="0" applyFill="1">
      <alignment vertical="center"/>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justify" vertical="center" wrapText="1"/>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Alignment="1">
      <alignment horizontal="justify"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0" fontId="7" fillId="0" borderId="1" xfId="0" applyFont="1" applyFill="1" applyBorder="1" applyAlignment="1">
      <alignment horizontal="center" vertical="center" wrapText="1"/>
    </xf>
    <xf numFmtId="0" fontId="12" fillId="0" borderId="1" xfId="0" applyNumberFormat="1" applyFont="1" applyFill="1" applyBorder="1" applyAlignment="1" applyProtection="1">
      <alignment horizontal="center" vertical="center" wrapText="1"/>
    </xf>
    <xf numFmtId="0" fontId="12" fillId="0" borderId="1" xfId="0" applyNumberFormat="1" applyFont="1" applyFill="1" applyBorder="1" applyAlignment="1" applyProtection="1">
      <alignment horizontal="center" vertical="center" wrapText="1" shrinkToFit="1"/>
    </xf>
    <xf numFmtId="0" fontId="12" fillId="0" borderId="1" xfId="0" applyNumberFormat="1" applyFont="1" applyFill="1" applyBorder="1" applyAlignment="1" applyProtection="1">
      <alignment horizontal="justify" vertical="center" wrapText="1"/>
    </xf>
    <xf numFmtId="0" fontId="12" fillId="0" borderId="1" xfId="0" applyNumberFormat="1" applyFont="1" applyFill="1" applyBorder="1" applyAlignment="1" applyProtection="1">
      <alignment horizontal="center" vertical="center" wrapText="1"/>
      <protection locked="0"/>
    </xf>
    <xf numFmtId="0" fontId="13" fillId="0" borderId="1" xfId="51" applyNumberFormat="1" applyFont="1" applyFill="1" applyBorder="1" applyAlignment="1">
      <alignment horizontal="justify" vertical="center" wrapText="1"/>
    </xf>
    <xf numFmtId="0" fontId="14" fillId="0" borderId="1" xfId="0" applyNumberFormat="1" applyFont="1" applyFill="1" applyBorder="1" applyAlignment="1" applyProtection="1">
      <alignment horizontal="justify" vertical="center" wrapText="1"/>
    </xf>
    <xf numFmtId="49" fontId="12" fillId="0" borderId="1" xfId="0" applyNumberFormat="1" applyFont="1" applyFill="1" applyBorder="1" applyAlignment="1" applyProtection="1">
      <alignment horizontal="center" vertical="center" wrapText="1" shrinkToFit="1"/>
    </xf>
    <xf numFmtId="0" fontId="12" fillId="0" borderId="1" xfId="0" applyNumberFormat="1" applyFont="1" applyFill="1" applyBorder="1" applyAlignment="1" applyProtection="1">
      <alignment horizontal="left"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justify" vertical="center" wrapText="1"/>
    </xf>
    <xf numFmtId="0" fontId="12" fillId="0" borderId="1" xfId="0" applyFont="1" applyFill="1" applyBorder="1" applyAlignment="1">
      <alignment horizontal="justify" vertical="center" wrapText="1"/>
    </xf>
    <xf numFmtId="0" fontId="3" fillId="0" borderId="1" xfId="0" applyNumberFormat="1" applyFont="1" applyFill="1" applyBorder="1" applyAlignment="1">
      <alignment horizontal="justify" vertical="center" wrapText="1"/>
    </xf>
    <xf numFmtId="0" fontId="8"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3" fillId="0" borderId="1" xfId="51"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wrapText="1"/>
    </xf>
    <xf numFmtId="0" fontId="1" fillId="0" borderId="0" xfId="0" applyNumberFormat="1" applyFont="1" applyFill="1" applyAlignment="1">
      <alignment horizontal="center" vertical="center" wrapText="1"/>
    </xf>
    <xf numFmtId="0" fontId="10" fillId="0" borderId="0" xfId="0" applyNumberFormat="1" applyFont="1" applyFill="1" applyAlignment="1">
      <alignment horizontal="center" vertical="center" wrapText="1"/>
    </xf>
    <xf numFmtId="0" fontId="2"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shrinkToFit="1"/>
    </xf>
    <xf numFmtId="0" fontId="11" fillId="0" borderId="1" xfId="0" applyNumberFormat="1" applyFont="1" applyFill="1" applyBorder="1" applyAlignment="1">
      <alignment horizontal="center" vertical="center" shrinkToFit="1"/>
    </xf>
    <xf numFmtId="177" fontId="12" fillId="0" borderId="1" xfId="0" applyNumberFormat="1" applyFont="1" applyFill="1" applyBorder="1" applyAlignment="1">
      <alignment horizontal="center" vertical="center"/>
    </xf>
    <xf numFmtId="0" fontId="1" fillId="0" borderId="0" xfId="0" applyFont="1" applyFill="1" applyAlignment="1">
      <alignment horizontal="justify" vertical="center" wrapText="1"/>
    </xf>
    <xf numFmtId="0" fontId="7"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178" fontId="12"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3" fillId="0" borderId="1" xfId="0" applyFont="1" applyFill="1" applyBorder="1" applyAlignment="1"/>
    <xf numFmtId="0" fontId="3" fillId="0" borderId="1" xfId="0" applyNumberFormat="1" applyFont="1" applyFill="1" applyBorder="1" applyAlignment="1"/>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5" xfId="50"/>
    <cellStyle name="常规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esktop\2020&#24180;&#31532;&#20108;&#27425;&#30003;&#25253;&#39033;&#30446;\2021&#24180;&#31532;&#19968;&#27425;&#30003;&#25253;\&#38463;&#20811;&#38518;&#38215;8&#26449;2021&#24180;&#25206;&#36139;&#36164;&#37329;&#39033;&#30446;&#24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22.1.13&#26803;&#29702;&#21518;\&#25512;&#36865;&#31295;\1.9&#20165;&#20065;&#26449;&#25391;&#20852;&#36164;&#37329;---&#38463;&#20811;&#38518;&#21439;2022&#24180;&#24041;&#22266;&#25299;&#23637;&#33073;&#36139;&#25915;&#22362;&#25104;&#26524;&#21644;&#20065;&#26449;&#25391;&#20852;&#39033;&#30446;&#24180;&#24230;&#35745;&#21010;11.30&#20250;&#35758;&#23450;&#23567;&#24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统计表"/>
      <sheetName val="项目库备案表"/>
      <sheetName val="Sheet2"/>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库"/>
      <sheetName val="项目分类统计表"/>
      <sheetName val="项目库 (2)"/>
      <sheetName val="Sheet1"/>
      <sheetName val="项目分类统计表 (2)"/>
    </sheetNames>
    <sheetDataSet>
      <sheetData sheetId="0" refreshError="1"/>
      <sheetData sheetId="1" refreshError="1"/>
      <sheetData sheetId="2" refreshError="1">
        <row r="1">
          <cell r="H1" t="str">
            <v> </v>
          </cell>
        </row>
        <row r="3">
          <cell r="B3" t="str">
            <v>项目库编号</v>
          </cell>
          <cell r="C3" t="str">
            <v>年度</v>
          </cell>
          <cell r="D3" t="str">
            <v>项目名称</v>
          </cell>
          <cell r="E3" t="str">
            <v>建设性质（新建、续建、改扩建）</v>
          </cell>
          <cell r="F3" t="str">
            <v>建设起至期限</v>
          </cell>
          <cell r="G3" t="str">
            <v>建设地点</v>
          </cell>
          <cell r="H3" t="str">
            <v>建设任务</v>
          </cell>
          <cell r="I3" t="str">
            <v>建设单位</v>
          </cell>
          <cell r="J3" t="str">
            <v>行业主管部门</v>
          </cell>
          <cell r="K3" t="str">
            <v>计划总投资</v>
          </cell>
          <cell r="L3" t="str">
            <v>乡村振兴资金第一批资金</v>
          </cell>
          <cell r="M3" t="str">
            <v>乡村振兴资金第二批资金</v>
          </cell>
        </row>
        <row r="6">
          <cell r="B6" t="str">
            <v>合计</v>
          </cell>
        </row>
        <row r="6">
          <cell r="K6">
            <v>189379.055</v>
          </cell>
          <cell r="L6">
            <v>89315.445</v>
          </cell>
          <cell r="M6">
            <v>43899.42</v>
          </cell>
        </row>
        <row r="7">
          <cell r="B7" t="str">
            <v>一、产业发展</v>
          </cell>
        </row>
        <row r="7">
          <cell r="K7">
            <v>140577.545</v>
          </cell>
          <cell r="L7">
            <v>51362.435</v>
          </cell>
          <cell r="M7">
            <v>42023.42</v>
          </cell>
        </row>
        <row r="8">
          <cell r="B8" t="str">
            <v>（一）生产项目</v>
          </cell>
        </row>
        <row r="8">
          <cell r="K8">
            <v>93351.605</v>
          </cell>
          <cell r="L8">
            <v>43645.915</v>
          </cell>
          <cell r="M8">
            <v>31514</v>
          </cell>
        </row>
        <row r="9">
          <cell r="B9" t="str">
            <v>1.低质土地整治</v>
          </cell>
        </row>
        <row r="9">
          <cell r="K9">
            <v>3971.21</v>
          </cell>
          <cell r="L9">
            <v>3971.21</v>
          </cell>
          <cell r="M9">
            <v>0</v>
          </cell>
        </row>
        <row r="10">
          <cell r="B10" t="str">
            <v>AKT22-001-8</v>
          </cell>
          <cell r="C10">
            <v>2022</v>
          </cell>
          <cell r="D10" t="str">
            <v>低质土地整治建设项目</v>
          </cell>
          <cell r="E10" t="str">
            <v>新建</v>
          </cell>
          <cell r="F10" t="str">
            <v>2022年1月-2022年5月</v>
          </cell>
          <cell r="G10" t="str">
            <v>塔尔乡塔尔阿巴提村、阿克库木村</v>
          </cell>
          <cell r="H10" t="str">
            <v>平整土地1779.10亩，（包括土地平整、开挖疏浚松渠道、清废及挖树根运走、极光平整、田间道、机耕道、林带等），土方开挖14.5万立方米，土方回填14.5万立方米，新建4米机耕道总长7.062KM，新建农渠4条排渠总长1.96KM，以及配套设施80座，其中各类水闸14座，涵桥（宽4米）8座，农桥9座，渡槽1座，农渠末端DE800mm涵管48座共96米。</v>
          </cell>
          <cell r="I10" t="str">
            <v>农业农村局</v>
          </cell>
          <cell r="J10" t="str">
            <v>农业农村局</v>
          </cell>
          <cell r="K10">
            <v>331.92</v>
          </cell>
          <cell r="L10">
            <v>331.92</v>
          </cell>
        </row>
        <row r="11">
          <cell r="B11" t="str">
            <v>AKT22-001-15</v>
          </cell>
          <cell r="C11">
            <v>2022</v>
          </cell>
          <cell r="D11" t="str">
            <v>低质土地整治建设项目</v>
          </cell>
          <cell r="E11" t="str">
            <v>新建</v>
          </cell>
          <cell r="F11" t="str">
            <v>2022年1月-2022年5月</v>
          </cell>
          <cell r="G11" t="str">
            <v>巴仁乡吐尔村</v>
          </cell>
          <cell r="H11" t="str">
            <v>规划面积2000.13亩地（土地平整面积1973.83亩）（包括土地平整、开挖疏浚渠道、清废及挖树根运走、激光平地、田间道、林带等），土地平整土方24.81万立方米，外借土方7.57万立方米；新建4m田间道总长17.871km；新建农渠总长11.232km，均为梯形土渠，新建防渗斗渠总长4.292公里，；以及配套设施119座，其中涵桥（宽4m）1座、涵管2m（农渠末端）76座，节制分水闸39座，4m农桥1座，6m农桥2座。</v>
          </cell>
          <cell r="I11" t="str">
            <v>农业农村局</v>
          </cell>
          <cell r="J11" t="str">
            <v>农业农村局</v>
          </cell>
          <cell r="K11">
            <v>657</v>
          </cell>
          <cell r="L11">
            <v>657</v>
          </cell>
        </row>
        <row r="12">
          <cell r="B12" t="str">
            <v>AKT22-001-17</v>
          </cell>
          <cell r="C12">
            <v>2022</v>
          </cell>
          <cell r="D12" t="str">
            <v>低质土地整治建设项目</v>
          </cell>
          <cell r="E12" t="str">
            <v>新建</v>
          </cell>
          <cell r="F12" t="str">
            <v>2022年1月-2022年5月</v>
          </cell>
          <cell r="G12" t="str">
            <v>皮拉勒乡苏鲁克村、阔苏拉村、霍依拉阿勒迪村、依也勒干村</v>
          </cell>
          <cell r="H12" t="str">
            <v>皮拉勒乡实施土地平整4651亩，投资2194.67万元（包括：土地平整、开挖疏浚渠道、清废及挖树根运走、激光平地、机耕道、林带等）1.阔苏拉村土地平整1640亩，土方开挖28.55万立方米，土方回填28.55万立方米；新建2条田间道总长910m,路面宽6m，路基平整0.40m，路面铺设砂砾石垫层厚0.30m；新建24条机耕道总长10190m，路面宽4m，采用50cm素土夯实，外边坡均为1:1.5，可满足机械耕作进出田块。投资：763.42万元；2.霍依拉阿勒迪村1050亩，项目涉及规划新建5条U型防渗斗渠总长2600m；新建23条农渠总长4580m，均为梯形土渠；新建1条排碱渠长860m；以及配套渠系建筑物63座（其中：节制分水闸16座、节制左右分水闸1座、节制分水闸带桥8座、林带单向分水闸16座、盖板涵洞桥18座、闸桥联合建筑1座、陡坡1座、排渠涵管桥2座）；配套Ф0.6m预制钢筋砼承插管80m。农业措施土平整1050亩，土方开挖32.18万立方米，土方回填32.16万立方米；新建1条田间道总长345m，路面宽5m，路基平整厚度为0.40m，路面铺设素土垫层厚0.30m；新建31条机耕道总长10930m，路面宽4m，采用50cm素土夯实，外边坡均为1:1.5，可满足机械耕作进出田块。投资：717.4万元；3.苏鲁克村本次项目区规划土地整治面积为1550亩，新建20条机耕道总长10430m；新建12条农渠总长5680m，均为梯形土渠；新建2条斗排总长1575m；改建4条斗排总3235m；以及配套渠系建筑物25座（其中：节制分水闸7座、节制分水闸带桥1座、盖板涵洞桥11座、排渠加长涵管桥2座、排渠涵管桥4座）；配套Ф0.8m预制钢筋砼承插管48m，投资：424.47万元；4.依也勒干村平整面积411亩，土方外运8.3万立方米，投资289.38万元。</v>
          </cell>
          <cell r="I12" t="str">
            <v>农业农村局</v>
          </cell>
          <cell r="J12" t="str">
            <v>农业农村局</v>
          </cell>
          <cell r="K12">
            <v>2194.67</v>
          </cell>
          <cell r="L12">
            <v>2194.67</v>
          </cell>
        </row>
        <row r="13">
          <cell r="B13" t="str">
            <v>AKT22-001-18</v>
          </cell>
          <cell r="C13">
            <v>2022</v>
          </cell>
          <cell r="D13" t="str">
            <v>低质土地整治建设项目</v>
          </cell>
          <cell r="E13" t="str">
            <v>新建</v>
          </cell>
          <cell r="F13" t="str">
            <v>2022年1月-2022年5月</v>
          </cell>
          <cell r="G13" t="str">
            <v>克孜勒陶镇丝路佳苑</v>
          </cell>
          <cell r="H13" t="str">
            <v>该项目界线内本次拟建土地平整646亩（包括土地平整、开挖疏浚渠道、清废及挖树根运走、激光平地、机耕道、林带土方等），土方开挖13.99万m³，土方回填13.99万m³；新建14条机耕道总长7590m；新建6条农渠总长2350m，均为梯形土渠；新建1条斗渠总长1785m，为U型防渗渠；维修支渠总长60m；改建2条支排渠（清淤）总长3100m；新建6条斗排总长1700m；以及配套渠系建筑物26座（其中：节制分水闸10座、盖板涵洞桥6座、渡槽带双桥2座、排渠涵管桥8座）；配套Ф0.6m预制钢筋砼承插管40m。</v>
          </cell>
          <cell r="I13" t="str">
            <v>农业农村局</v>
          </cell>
          <cell r="J13" t="str">
            <v>农业农村局</v>
          </cell>
          <cell r="K13">
            <v>417.02</v>
          </cell>
          <cell r="L13">
            <v>417.02</v>
          </cell>
        </row>
        <row r="14">
          <cell r="B14" t="str">
            <v>AKT22-001-14</v>
          </cell>
          <cell r="C14">
            <v>2022</v>
          </cell>
          <cell r="D14" t="str">
            <v>低质土地整治建设项目</v>
          </cell>
          <cell r="E14" t="str">
            <v>新建</v>
          </cell>
          <cell r="F14" t="str">
            <v>2022年1月-2022年5月</v>
          </cell>
          <cell r="G14" t="str">
            <v>恰尔隆镇其克尔铁热克村</v>
          </cell>
          <cell r="H14" t="str">
            <v>本项目界线内规划面积815.21亩地（包括土地平整、开挖疏浚渠道、清废及挖树根运走、激光平地、田间道、林带等），土地平整土方量26.22万m³；新建4m田间道总长7.84km；新建农渠总长2.919km，新建斗渠总长3.180km，均为梯形土渠；以及配套设施59座，其中节制分水闸12座，涵桥（宽4m）12座，8m农桥1座，陡坡3座，跌水1座、涵管2m（农渠末端）30座。</v>
          </cell>
          <cell r="I14" t="str">
            <v>农业农村局</v>
          </cell>
          <cell r="J14" t="str">
            <v>农业农村局</v>
          </cell>
          <cell r="K14">
            <v>370.6</v>
          </cell>
          <cell r="L14">
            <v>370.6</v>
          </cell>
        </row>
        <row r="15">
          <cell r="B15" t="str">
            <v>2.设施农业</v>
          </cell>
        </row>
        <row r="15">
          <cell r="K15">
            <v>20910.92</v>
          </cell>
          <cell r="L15">
            <v>5910.92</v>
          </cell>
          <cell r="M15">
            <v>15000</v>
          </cell>
        </row>
        <row r="16">
          <cell r="B16" t="str">
            <v>AKT22-004-1</v>
          </cell>
          <cell r="C16">
            <v>2022</v>
          </cell>
          <cell r="D16" t="str">
            <v>蔬菜拱棚建设项目</v>
          </cell>
          <cell r="E16" t="str">
            <v>新建</v>
          </cell>
          <cell r="F16" t="str">
            <v>2022年3月-2022年10月</v>
          </cell>
          <cell r="G16" t="str">
            <v>玉麦乡尤喀克霍伊拉村、库尼萨克村</v>
          </cell>
          <cell r="H16" t="str">
            <v>玉麦乡计划新建蔬菜拱棚26座，每座投资7万元，总投资182万元。温室为连跨式轻钢架结构，双拱连栋，每座肩高2.2米，宽16米，长30米，建筑高度3.2m（屋脊高度）；温室主体骨架材料均采用32*70椭圆镀锌管制作；通风系统主要由卷帘器组成，卷帘高度室外1.1米的位置；覆盖材料：采用蓝光无滴膜作为覆盖材料，每座蔬菜拱棚480㎡，配套引水管网、机耕道路及附属配套设施设备。其中：尤喀克霍伊拉村6座、库尼萨克村20座。</v>
          </cell>
          <cell r="I16" t="str">
            <v>玉麦乡</v>
          </cell>
          <cell r="J16" t="str">
            <v>农业农村局</v>
          </cell>
          <cell r="K16">
            <v>182</v>
          </cell>
          <cell r="L16">
            <v>182</v>
          </cell>
        </row>
        <row r="17">
          <cell r="B17" t="str">
            <v>AKT22-004-4</v>
          </cell>
          <cell r="C17">
            <v>2022</v>
          </cell>
          <cell r="D17" t="str">
            <v>蔬菜示范园建设项目</v>
          </cell>
          <cell r="E17" t="str">
            <v>新建</v>
          </cell>
          <cell r="F17" t="str">
            <v>2022年3月-2022年8月</v>
          </cell>
          <cell r="G17" t="str">
            <v>巴仁乡阔洪其村</v>
          </cell>
          <cell r="H17" t="str">
            <v>巴仁乡阔洪其村新建蔬菜拱棚415座，新建蔬菜拱棚高效节水灌溉370亩，包括一个滴管系统，首部泵房1座，过滤器1台，安装地埋PVC管道，铺设地面薄壁PE支管，铺设滴灌带，安装田间阀门井11座，排水井9座，更换机井水泵2台，安装变压器2套。总投资2000万。</v>
          </cell>
          <cell r="I17" t="str">
            <v>巴仁乡</v>
          </cell>
          <cell r="J17" t="str">
            <v>农业农村局</v>
          </cell>
          <cell r="K17">
            <v>2000</v>
          </cell>
          <cell r="L17">
            <v>2000</v>
          </cell>
        </row>
        <row r="18">
          <cell r="B18" t="str">
            <v>AKT22-005-2</v>
          </cell>
          <cell r="C18">
            <v>2022</v>
          </cell>
          <cell r="D18" t="str">
            <v>大棚建设项目</v>
          </cell>
          <cell r="E18" t="str">
            <v>新建</v>
          </cell>
          <cell r="F18" t="str">
            <v>2022年3月-2022年9月</v>
          </cell>
          <cell r="G18" t="str">
            <v>克孜勒陶镇红新村</v>
          </cell>
          <cell r="H18" t="str">
            <v>建设钢结构大棚3座，（每座50米*12米）配套水电，平整土地，棚膜、棉被等配套设施。</v>
          </cell>
          <cell r="I18" t="str">
            <v>克孜勒陶镇</v>
          </cell>
          <cell r="J18" t="str">
            <v>农业农村局</v>
          </cell>
          <cell r="K18">
            <v>120</v>
          </cell>
          <cell r="L18">
            <v>120</v>
          </cell>
        </row>
        <row r="19">
          <cell r="B19" t="str">
            <v>AKT22-005-3</v>
          </cell>
          <cell r="C19">
            <v>2022</v>
          </cell>
          <cell r="D19" t="str">
            <v>大棚棚膜采购项目</v>
          </cell>
          <cell r="E19" t="str">
            <v>新建</v>
          </cell>
          <cell r="F19" t="str">
            <v>2022年3月-2022年8月</v>
          </cell>
          <cell r="G19" t="str">
            <v>昆仑佳苑</v>
          </cell>
          <cell r="H19" t="str">
            <v>计划采购大棚棚膜462套，为部分困难种植户更换棚膜，（PO膜，标准9丝，分大小两张，透光率达95%以上，抗风抗压抗老化防雾滴，大膜尺寸为72米*9米，小膜尺寸为72米*3.5米），每套（含大小膜）1600元，共计投入资金73.92万元。其中：麻扎窝孜村71户、托依鲁布隆村74户、喀依孜村56户、吉郎德村136户、巴勒达灵窝孜村125户。</v>
          </cell>
          <cell r="I19" t="str">
            <v>恰尔隆镇</v>
          </cell>
          <cell r="J19" t="str">
            <v>农业农村局</v>
          </cell>
          <cell r="K19">
            <v>73.92</v>
          </cell>
          <cell r="L19">
            <v>73.92</v>
          </cell>
        </row>
        <row r="20">
          <cell r="B20" t="str">
            <v>AKT22-005-4</v>
          </cell>
          <cell r="C20">
            <v>2022</v>
          </cell>
          <cell r="D20" t="str">
            <v>拱棚建设项目</v>
          </cell>
          <cell r="E20" t="str">
            <v>续建</v>
          </cell>
          <cell r="F20" t="str">
            <v>2022年3月-2022年7月</v>
          </cell>
          <cell r="G20" t="str">
            <v>加马铁热克乡乌卡买里村</v>
          </cell>
          <cell r="H20" t="str">
            <v>新建拱棚622座，拱棚主钢架采用 60×30×2mm 椭圆管骨架，主梁之间用 6 分热镀锌圆管壁厚 2mm 连接；高度3.537m，基础采用成品螺旋式地桩，深度 1.2m，间隔 3m，地圈梁为75×30×2.0 椭圆管缩颈连接，拱棚覆盖采用 12 丝 po 长寿无滴膜，采用电动卷膜器卷膜放风，配套电动卷膜器，卷膜杆，爬升器，电缆线等。其中：新建85m×8m拱棚265座，84m×8m拱棚132座，75m×8m拱棚1座，62m×8m拱棚192座，52m×8m拱棚5座，42m×8m拱棚12座，30m×8m拱棚15座，共计622座拱棚；新建东西向农渠12条（土渠），共计6.06km。（2021年一期投资2277.35万元，2022年二期投资1004万元。）</v>
          </cell>
          <cell r="I20" t="str">
            <v>农业农村局</v>
          </cell>
          <cell r="J20" t="str">
            <v>农业农村局</v>
          </cell>
          <cell r="K20">
            <v>1004</v>
          </cell>
          <cell r="L20">
            <v>1004</v>
          </cell>
        </row>
        <row r="21">
          <cell r="B21" t="str">
            <v>AKT22-005-5</v>
          </cell>
          <cell r="C21">
            <v>2022</v>
          </cell>
          <cell r="D21" t="str">
            <v>温室大棚建设项目</v>
          </cell>
          <cell r="E21" t="str">
            <v>续建</v>
          </cell>
          <cell r="F21" t="str">
            <v>2022年3月-2022年7月</v>
          </cell>
          <cell r="G21" t="str">
            <v>昆仑佳苑</v>
          </cell>
          <cell r="H21" t="str">
            <v>建设规模786亩，新建日光温室300座，钢结构，长度为70m，跨度为10m，脊高4.3m，主体骨架采用 Ф75×30×2.0mm壁厚的热镀锌扁圆钢管，拱间距为1.0m；纵拉杆采用Φ25x1.5mm 壁厚的热镀锌钢管，墙体采用37cm厚砖混结构，耳房尺寸为4m×4m。日光温室采用12丝po膜覆盖，保温方面，高效新材料保温被，灌溉面积279.31亩，灌溉方式采用加压滴灌。其中：地块一125亩，新建日光温室48座；地块二435亩，日光温室168座；地块三226亩，日光温室84座。（2021年一期投资7499万元，2022年二期投资2531万元。）</v>
          </cell>
          <cell r="I21" t="str">
            <v>农业农村局</v>
          </cell>
          <cell r="J21" t="str">
            <v>农业农村局</v>
          </cell>
          <cell r="K21">
            <v>2531</v>
          </cell>
          <cell r="L21">
            <v>2531</v>
          </cell>
        </row>
        <row r="22">
          <cell r="B22" t="str">
            <v>AKT22-005-6</v>
          </cell>
          <cell r="C22">
            <v>2022</v>
          </cell>
          <cell r="D22" t="str">
            <v>设施农业大棚</v>
          </cell>
          <cell r="E22" t="str">
            <v>新建</v>
          </cell>
          <cell r="F22" t="str">
            <v>2022年3月-2022年11月</v>
          </cell>
          <cell r="G22" t="str">
            <v>巴仁乡阔洪其村</v>
          </cell>
          <cell r="H22" t="str">
            <v>建设现代化温室大棚500座，每座投资30万元，配套水、电、路等基础设施配套，总投资15000万元。</v>
          </cell>
          <cell r="I22" t="str">
            <v>农业农村局</v>
          </cell>
          <cell r="J22" t="str">
            <v>农业农村局</v>
          </cell>
          <cell r="K22">
            <v>15000</v>
          </cell>
        </row>
        <row r="22">
          <cell r="M22">
            <v>15000</v>
          </cell>
        </row>
        <row r="23">
          <cell r="B23" t="str">
            <v>3.良种繁育基地</v>
          </cell>
        </row>
        <row r="23">
          <cell r="K23">
            <v>2196.6</v>
          </cell>
          <cell r="L23">
            <v>2196.6</v>
          </cell>
          <cell r="M23">
            <v>0</v>
          </cell>
        </row>
        <row r="24">
          <cell r="B24" t="str">
            <v>AKT22-016-1</v>
          </cell>
          <cell r="C24">
            <v>2022</v>
          </cell>
          <cell r="D24" t="str">
            <v>阿克陶县良种繁育基地建设项目</v>
          </cell>
          <cell r="E24" t="str">
            <v>新建</v>
          </cell>
          <cell r="F24" t="str">
            <v>2022年3月-2022年9月</v>
          </cell>
          <cell r="G24" t="str">
            <v>托尔塔依农场</v>
          </cell>
          <cell r="H24" t="str">
            <v>政府投资2196.6万元，其中一期主要包括：1.采购风筛选除芒机、双比重选、包衣预热和烘干成膜、包装等加工设备.良种繁育园区，投资592万元；2.附属配套建设主要建设内容：（1）地面硬化3200平方米，规格（C30，厚25厘米），场地平整43956平方米。（2）供水管网615米，直径110厘米。（3）电力配套，变压器315、200各一台、高压柜四台低压柜三台，配套电网。（4）110电网改迁。投资315万元（不计入股份）；
二期：投资1289.6万元，1、地磅一台。2、入场安全大门。3、叉车2辆。4、冷藏柜。5、皮卡车2辆。6、消防设备一套。7、清扫机6个。8、绵种生产设备一套。9、拖拉机2台。10、小麦收割机2台。11、小麦小区穗行条播积机2台。12、自走式小麦小区穗行条播机1台。13、托盘（800-1000）。14、生产安全监控系统。15、联合整地机。16、小麦播种机，17种子运输车2台设备。</v>
          </cell>
          <cell r="I24" t="str">
            <v>农业农村局</v>
          </cell>
          <cell r="J24" t="str">
            <v>农业农村局</v>
          </cell>
          <cell r="K24">
            <v>2196.6</v>
          </cell>
          <cell r="L24">
            <v>2196.6</v>
          </cell>
        </row>
        <row r="25">
          <cell r="B25" t="str">
            <v>4.特色种植</v>
          </cell>
        </row>
        <row r="25">
          <cell r="K25">
            <v>2979.4</v>
          </cell>
          <cell r="L25">
            <v>1282</v>
          </cell>
          <cell r="M25">
            <v>0</v>
          </cell>
        </row>
        <row r="26">
          <cell r="B26" t="str">
            <v>AKT22-024-2</v>
          </cell>
          <cell r="C26">
            <v>2022</v>
          </cell>
          <cell r="D26" t="str">
            <v>金银花种植项目</v>
          </cell>
          <cell r="E26" t="str">
            <v>新建</v>
          </cell>
          <cell r="F26" t="str">
            <v>2022年3月-2022年10月</v>
          </cell>
          <cell r="G26" t="str">
            <v>塔孜勒克村、帕拉其村、苏鲁克村、阔苏拉村、团结村</v>
          </cell>
          <cell r="H26" t="str">
            <v>金银花800亩，其中：墩都热220亩、阔苏拉村50亩、苏鲁克村60亩、团结村400亩，喀拉苏村70亩，每亩补助2200元，总投资176万元。资金用于购买苗子等农资补助至合作社，壮大村集体经济，通过解决农资等前期投入的问题，充分调动种植积极性，便于统一标准化经营管理，稳步扩大种植规模，使农户增收。</v>
          </cell>
          <cell r="I26" t="str">
            <v>皮拉勒乡</v>
          </cell>
          <cell r="J26" t="str">
            <v>农业农村局</v>
          </cell>
          <cell r="K26">
            <v>176</v>
          </cell>
          <cell r="L26">
            <v>176</v>
          </cell>
        </row>
        <row r="27">
          <cell r="B27" t="str">
            <v>AKT22-024-5</v>
          </cell>
          <cell r="C27">
            <v>2022</v>
          </cell>
          <cell r="D27" t="str">
            <v>香菇产业配套</v>
          </cell>
          <cell r="E27" t="str">
            <v>续建</v>
          </cell>
          <cell r="F27" t="str">
            <v>2022年3月-2022年7月</v>
          </cell>
          <cell r="G27" t="str">
            <v>阿克陶镇奥达艾日克村</v>
          </cell>
          <cell r="H27" t="str">
            <v>计划总投资6057.36万元，其中：政府投资4359.96万元（2021年一期投资3253.96万元，2022年二期投资1106万元）；企业投资1697.4万元。
（一）政府投资4359.96万元，2021年一期建设：1.生产车间：新建地上1层钢结厂房1栋，建筑面积1485.29平方米，计划投资300.1万元；2.灭菌厂房：新建地上1层钢结构灭菌厂生产厂房1栋，建筑面积3171.35平方米，计划投资530.89万元；3.培育厂房：新建地上1层钢结构菌棒培育厂房1栋，建筑面积2195.16平方米，计划投资409.1万元；4.保鲜库：新建地上1层钢结构保鲜库2栋，每栋建筑面积2102.85平方米，总建筑面积4205.7平方米，计划投资1324.6万元；采购保鲜库制冷设备48台，计划投资202万元，合计投资1526.6万元；5.配电室建设，计划投资47.82万元；6.附属工程及相关设施建设，计划投资634.86万元；6.项目其他费用，计划投资70.29万元。7.培育厂房：新建地上1层钢结构菌棒培育厂房2栋，每栋建筑面积2195.16平方米，总建筑面积4390.32平方米，计划投资840.3万元。
（二）企业投资1697.4万元，主要建设：包括1.研发中心：新建地上3层框架结构研发中心1栋，总建筑面积2136.80平方米，计划投资310万元；展示厅及附属配套设施设备，计划投资150万元，小计总投资460万元。2.基础设施建设：厂区亮化、绿化，计划投资80万元；大门围墙建设，计划投资20万元；建设员工宿舍10间，计划投资150万元，小计总投资250万元。3.生产设备采购：采购棉被600床，计划投资28万元；液体发酵罐4套，计划投资210万元；铁框200个，计划投资12万元；装袋设备9台，计划投资126万元；烘干机10台，计划投资30万元；空压机2台，计划投资10万元；轮式周转筐120个，计划投资9.6万元；采摘筐10万个，计划投资70万元，小计总投资495.6万元。4.灭菌及净化设备采购：采购高压灭菌房8个，每个7万元，计划投资56万元；锅炉4台，每台3万元，计划投资12万元；锅炉净化设备4台，每台0.5万元，计划投资2万元，小计总投资70万元。5.机械设备采购：采购叉车2台，计划投资13万元；三轮车2辆，计划投资3万元；升降机1台，计划投资0.8万元；冷柜车2辆，计划投资64万元；装载机1台，计划投资27万元；小计总投资107.8万元。6.研发培训费用：聘请专家研发费用及相关培训费用80万元。7.菌棒补助：对2021年入户的234万菌棒进行补助，每个菌棒补助1元，共计补助234万元。</v>
          </cell>
          <cell r="I27" t="str">
            <v>农业农村局</v>
          </cell>
          <cell r="J27" t="str">
            <v>农业农村局</v>
          </cell>
          <cell r="K27">
            <v>2803.4</v>
          </cell>
          <cell r="L27">
            <v>1106</v>
          </cell>
        </row>
        <row r="28">
          <cell r="B28" t="str">
            <v>5.畜禽养殖</v>
          </cell>
        </row>
        <row r="28">
          <cell r="K28">
            <v>8596.9</v>
          </cell>
          <cell r="L28">
            <v>6256.9</v>
          </cell>
          <cell r="M28">
            <v>0</v>
          </cell>
        </row>
        <row r="29">
          <cell r="B29" t="str">
            <v>AKT22-006-1</v>
          </cell>
          <cell r="C29">
            <v>2022</v>
          </cell>
          <cell r="D29" t="str">
            <v>集中养殖项目（架子牛采购）</v>
          </cell>
          <cell r="E29" t="str">
            <v>新建</v>
          </cell>
          <cell r="F29" t="str">
            <v>2022年3月-2022年10月</v>
          </cell>
          <cell r="G29" t="str">
            <v>玉麦乡玉麦村、英阿依玛克村、阿玛希村、尤喀克霍依拉村、加依铁热克村、库尔巴格村、百合提村</v>
          </cell>
          <cell r="H29" t="str">
            <v>计划采购西门塔尔架子牛1880头，1-2岁，每头牛250公斤以上，每头1.8万元，其中：玉麦村200头、英阿依玛克村100头、阿玛希村100头、尤喀克霍依拉村600头、加依铁热克村300头，库尔巴格村500头，百合提村80头。计划投资3384万元，集中饲养资产归村集体所有，集中托养养殖合作社（养殖大户、企业），收益用于壮大村集体经济再分配。</v>
          </cell>
          <cell r="I29" t="str">
            <v>玉麦乡</v>
          </cell>
          <cell r="J29" t="str">
            <v>畜牧兽医局</v>
          </cell>
          <cell r="K29">
            <v>3384</v>
          </cell>
          <cell r="L29">
            <v>3384</v>
          </cell>
        </row>
        <row r="30">
          <cell r="B30" t="str">
            <v>AKT22-006-13</v>
          </cell>
          <cell r="C30">
            <v>2022</v>
          </cell>
          <cell r="D30" t="str">
            <v>奶牛牧场项目</v>
          </cell>
          <cell r="E30" t="str">
            <v>续建</v>
          </cell>
          <cell r="F30" t="str">
            <v>2022年1月-2022年8月</v>
          </cell>
          <cell r="G30" t="str">
            <v>皮拉勒乡依也勒干村</v>
          </cell>
          <cell r="H30" t="str">
            <v>该项目计划总投资6240万元，其中：政府投资采购荷斯坦奶牛1500头，每头2.6万元，投资3900万元。项目分为三期进行建设：2020年投资1300万元，采购奶牛500头，2021年投资650万元，采购奶牛250头，2022年投资1950万元，采购奶牛750头。
企业投资建设基础设施（犊牛圈2000㎡）、设备采购（2*25并列式挤奶机1台，22m³TMR机1台，12m³撒料机1台，ZL30型装载机1台，954型拖拉机1台，粪污处理实施1套）、储备饲草料（储备青贮材料1万吨，储备干草500吨）、乳品车间建设及设备采购设备（挤奶厅1700㎡，12m³立式储奶仓2个，5公斤/秒的速冷机1台），投资2340万元。</v>
          </cell>
          <cell r="I30" t="str">
            <v>畜牧兽医局</v>
          </cell>
          <cell r="J30" t="str">
            <v>畜牧兽医局</v>
          </cell>
          <cell r="K30">
            <v>4290</v>
          </cell>
          <cell r="L30">
            <v>1950</v>
          </cell>
        </row>
        <row r="31">
          <cell r="B31" t="str">
            <v>AKT22-006-10</v>
          </cell>
          <cell r="C31">
            <v>2022</v>
          </cell>
          <cell r="D31" t="str">
            <v>集中养殖项目（多胎羊采购）</v>
          </cell>
          <cell r="E31" t="str">
            <v>新建</v>
          </cell>
          <cell r="F31" t="str">
            <v>2022年3月-2022年10月</v>
          </cell>
          <cell r="G31" t="str">
            <v>玉麦乡百合提村</v>
          </cell>
          <cell r="H31" t="str">
            <v>玉麦乡计划采购500只湖羊（母羊450只、公羊50只），每只1-2岁，30公斤以上，每只2200元；公羊50只，每只2-4岁，50公斤以上，每只3500元。计划总投资116.5万元，资产归村委会集体所有，集中托养养殖合作社（养殖大户、企业），壮大村集体经济收入。</v>
          </cell>
          <cell r="I31" t="str">
            <v>玉麦乡</v>
          </cell>
          <cell r="J31" t="str">
            <v>畜牧兽医局</v>
          </cell>
          <cell r="K31">
            <v>116.5</v>
          </cell>
          <cell r="L31">
            <v>116.5</v>
          </cell>
        </row>
        <row r="32">
          <cell r="B32" t="str">
            <v>AKT22-012-3</v>
          </cell>
          <cell r="C32">
            <v>2022</v>
          </cell>
          <cell r="D32" t="str">
            <v>西门塔尔架子牛采购项目（集中托养）</v>
          </cell>
          <cell r="E32" t="str">
            <v>续建</v>
          </cell>
          <cell r="F32" t="str">
            <v>2022年3月-2022年7月</v>
          </cell>
          <cell r="G32" t="str">
            <v>塔尔乡阿勒马勒克村、巴格艾格孜村、巴格村、库祖村、霍西阿巴提村、塔尔阿巴提村、阿克库木村</v>
          </cell>
          <cell r="H32" t="str">
            <v>计划分两批采购（一期、二期）西门塔尔牛共898头，年龄1岁左右，每头牛250公斤以上，每头1.8万元。其中阿勒玛勒克村、巴格艾格孜村、巴格村、库祖村、霍西阿巴提村、塔尔阿巴提村各128头，阿克库木村130头。（2021年第一期安排资金810万元，2022年第二期安排资金806.4万元）</v>
          </cell>
          <cell r="I32" t="str">
            <v>塔尔乡</v>
          </cell>
          <cell r="J32" t="str">
            <v>畜牧兽医局</v>
          </cell>
          <cell r="K32">
            <v>806.4</v>
          </cell>
          <cell r="L32">
            <v>806.4</v>
          </cell>
        </row>
        <row r="33">
          <cell r="B33" t="str">
            <v>6.畜禽圈舍</v>
          </cell>
        </row>
        <row r="34">
          <cell r="B34" t="str">
            <v>7.饲草料地(草料库及青贮窖建设)</v>
          </cell>
        </row>
        <row r="35">
          <cell r="B35" t="str">
            <v>8.防疫类</v>
          </cell>
        </row>
        <row r="35">
          <cell r="K35">
            <v>2850</v>
          </cell>
          <cell r="L35">
            <v>1750</v>
          </cell>
          <cell r="M35">
            <v>0</v>
          </cell>
        </row>
        <row r="36">
          <cell r="B36" t="str">
            <v>AKT22-025-2</v>
          </cell>
          <cell r="C36">
            <v>2022</v>
          </cell>
          <cell r="D36" t="str">
            <v>畜禽粪便堆粪池建设项目</v>
          </cell>
          <cell r="E36" t="str">
            <v>新建</v>
          </cell>
          <cell r="F36" t="str">
            <v>2022年3月-2022年10月</v>
          </cell>
          <cell r="G36" t="str">
            <v>玉麦乡英阿依玛克村</v>
          </cell>
          <cell r="H36" t="str">
            <v>英阿依玛克村计划新建100座堆粪池，每座60m³（长10m*宽4m*高1.5m），每座3.5万元，计划投资350万元。</v>
          </cell>
          <cell r="I36" t="str">
            <v>玉麦乡</v>
          </cell>
          <cell r="J36" t="str">
            <v>畜牧兽医局</v>
          </cell>
          <cell r="K36">
            <v>350</v>
          </cell>
          <cell r="L36">
            <v>350</v>
          </cell>
        </row>
        <row r="37">
          <cell r="B37" t="str">
            <v>AKT22-025-4</v>
          </cell>
          <cell r="C37">
            <v>2022</v>
          </cell>
          <cell r="D37" t="str">
            <v>畜禽粪污资源化利用建设项目</v>
          </cell>
          <cell r="E37" t="str">
            <v>新建</v>
          </cell>
          <cell r="F37" t="str">
            <v>2022年3月-2022年10月</v>
          </cell>
          <cell r="G37" t="str">
            <v>恰尔隆镇其克铁热克村</v>
          </cell>
          <cell r="H37" t="str">
            <v>政府投资1400万元：新建5800㎡厂房，投资870万元；发酵区5200㎡，挡墙2091㎡，投资210万；综合用房450㎡，投资90万；厂区五通一平、消防、雨排以及其它配套基建约230万元。
企业投资1100万元：采购发酵设备450万元；成品生产类设备269万元；品控类设备45万元；场内转运装车等辅助类设备176万元；厂区外部收储运110万元；电力配套50万元。</v>
          </cell>
          <cell r="I37" t="str">
            <v>畜牧兽医局</v>
          </cell>
          <cell r="J37" t="str">
            <v>畜牧兽医局</v>
          </cell>
          <cell r="K37">
            <v>2500</v>
          </cell>
          <cell r="L37">
            <v>1400</v>
          </cell>
        </row>
        <row r="38">
          <cell r="B38" t="str">
            <v>9.小型饲料加工（设施）设备</v>
          </cell>
        </row>
        <row r="39">
          <cell r="B39" t="str">
            <v>10.标准化养殖基地</v>
          </cell>
        </row>
        <row r="39">
          <cell r="K39">
            <v>46557.4</v>
          </cell>
          <cell r="L39">
            <v>17349.11</v>
          </cell>
          <cell r="M39">
            <v>16154</v>
          </cell>
        </row>
        <row r="40">
          <cell r="B40" t="str">
            <v>AKT22-007-3</v>
          </cell>
          <cell r="C40">
            <v>2022</v>
          </cell>
          <cell r="D40" t="str">
            <v>养殖场配套设施建设项目</v>
          </cell>
          <cell r="E40" t="str">
            <v>新建</v>
          </cell>
          <cell r="F40" t="str">
            <v>2022年3月-2022年10月</v>
          </cell>
          <cell r="G40" t="str">
            <v>玉麦乡阿勒吞其村、阿玛希村</v>
          </cell>
          <cell r="H40" t="str">
            <v>计划为玉麦乡建设标准化养殖基地，计划投资135万元；其中：1.阿勒吞其村新建一座饲料棚300平方米，砖混结构，彩钢顶，计划投资60万元。2.阿玛希村养殖场新建一座管理用房50平方米（含消毒室、防疫室、观察室），上水管网50米，下水管网10米，化粪池10m³，供电线路30米管，地面硬化100平方，青贮窖240立方米。计划投资75万元。</v>
          </cell>
          <cell r="I40" t="str">
            <v>玉麦乡</v>
          </cell>
          <cell r="J40" t="str">
            <v>畜牧兽医局</v>
          </cell>
          <cell r="K40">
            <v>135</v>
          </cell>
          <cell r="L40">
            <v>135</v>
          </cell>
        </row>
        <row r="41">
          <cell r="B41" t="str">
            <v>AKT22-007-6</v>
          </cell>
          <cell r="C41">
            <v>2022</v>
          </cell>
          <cell r="D41" t="str">
            <v>良种牦牛繁育中心建设项目</v>
          </cell>
          <cell r="E41" t="str">
            <v>新建</v>
          </cell>
          <cell r="F41" t="str">
            <v>2022年3月-2022年10月</v>
          </cell>
          <cell r="G41" t="str">
            <v>阿克达拉牧场阿克达拉村</v>
          </cell>
          <cell r="H41" t="str">
            <v>良种牦牛繁育中心建设项目预计总投资3294万元。1.计划投资2276万元。新建标准化养殖圈舍8栋，6500平方米（晒场另计）；离观察舍2座1443平方米；贮草棚1座，500平方米；饲料加工间1座200平方米，均为砖彩钢结构；干粪堆场300平方米，水泥地面砖墙；消防蓄水池1座50立方，成品混凝土；污水处理池1座300立方米，玻璃钢；药浴池1座，混泥土结构；配种站150平方米（含员工消毒、兽医室、配种室、解冻室及相关设备）砖混；青储窖600立方米，砖混结构；公用及辅助工程，新建管理用房150平米（含消毒通道）、新建场区供水管网659米，排水管线800米，供电线路及配电设备1550米，电采暖实施设备（采暖面积约500㎡），场区道路7200平方米，大门2座，围墙930米。采购各类设备仪器，电动车4台、采购1004型轮式拖拉机1辆（含配套打捆机、液压翻转犁1台、430液压自动翻斗方式后翻犁）、清粪小型装载车1台、饲草料打包机1台、粉碎机1台；防疫化验设备一套、配种设备一套、消防设备一套；饲草配套设施建设5000米网围栏；含项目前期其他费用。资产归阿克达拉牧场管理服务中心所有。
2.计划投资1018万元。采购良种牦牛1000头（公牦牛90头、母牦牛910头），其中：母牦牛2-4岁，150公斤以上，每头1万元；公牦牛4-6岁，200公斤以上，每头1.2万元。其中：阿克达拉村公牛20头，母牛180头、阔克图窝孜村公牛20头、母牛180头，塔木喀拉村公牛20头，母牛180头。资产归村集体所有，收益用于壮大村集体经济；牧场管理服务中心400头牦牛(公牛30头，母牛370头)，资产归牧场管理服务中心，以租赁的方式租给有资质的企业或合作社，收益用于壮大集体经济。</v>
          </cell>
          <cell r="I41" t="str">
            <v>阿克达拉牧场</v>
          </cell>
          <cell r="J41" t="str">
            <v>畜牧兽医局</v>
          </cell>
          <cell r="K41">
            <v>3294</v>
          </cell>
        </row>
        <row r="41">
          <cell r="M41">
            <v>3294</v>
          </cell>
        </row>
        <row r="42">
          <cell r="B42" t="str">
            <v>AKT22-010-11</v>
          </cell>
          <cell r="C42">
            <v>2022</v>
          </cell>
          <cell r="D42" t="str">
            <v>畜牧养殖基地建设项目</v>
          </cell>
          <cell r="E42" t="str">
            <v>新建</v>
          </cell>
          <cell r="F42" t="str">
            <v>2022年3月-2022年10月</v>
          </cell>
          <cell r="G42" t="str">
            <v>玉麦乡阿勒吞其村</v>
          </cell>
          <cell r="H42" t="str">
            <v>在玉麦乡阿勒吞其村建设养殖基地1座，投资9115万元，资产归村集体所有，收益用于壮大村集体经济再分配。其中：1.新建圈舍26座，每座800㎡，砖混彩钢顶，每座配套800平方米的运动场，管理用房1座300㎡（含消毒室、防疫室、观察室、兽药室等）砖混结构，青贮窖26座，混泥土，每座240m³，黄贮库10座，砖墙彩钢顶，每座200㎡，堆粪场1座1000㎡，水泥地面砖墙，草料棚10座，钢柱彩钢顶，每座300㎡，场区硬化道路3000平方米，上水管网3000米，供电线路3000米，2000KW变压器1台，围栏3000米，计划投资3955万元。（第一批投资建设）
2.实施采购1720头西门塔尔良种生产母牛，2-4岁，每头牛300公斤以上，每头3万元，计划投资5160万元，集中饲养。（第二批投资采购）</v>
          </cell>
          <cell r="I42" t="str">
            <v>玉麦乡</v>
          </cell>
          <cell r="J42" t="str">
            <v>畜牧兽医局</v>
          </cell>
          <cell r="K42">
            <v>9115</v>
          </cell>
          <cell r="L42">
            <v>3955</v>
          </cell>
          <cell r="M42">
            <v>5160</v>
          </cell>
        </row>
        <row r="43">
          <cell r="B43" t="str">
            <v>AKT22-010-12</v>
          </cell>
          <cell r="C43">
            <v>2022</v>
          </cell>
          <cell r="D43" t="str">
            <v>生猪养殖基地附属工程建设项目</v>
          </cell>
          <cell r="E43" t="str">
            <v>新建</v>
          </cell>
          <cell r="F43" t="str">
            <v>2022年3月-2022年10月</v>
          </cell>
          <cell r="G43" t="str">
            <v>玉麦乡恰格尔村</v>
          </cell>
          <cell r="H43" t="str">
            <v>政府投资2200万元（该款项主要用于涉及“三通一平”费用，在乙方投资达到一半时，甲方开始建设投入）。政府“三通一平”，主要建设内容：建设供水系统（机井2眼，储水池2座各500立方），修建产业发展路，沥青路面长度6.1公里，路面宽6米，架设供电线路4500米，1200KWA变压器2台，配电室2间，各70平方米、发电机房1间，60平方米，砖混结构。
企业一期投资5700万元。建设怀孕舍5525.6㎡，投资276.9568万元；哺乳舍5490.96㎡，投资291.0209万元；育肥舍20256.6㎡，投资1073.5998万元；保育舍3184.32㎡，投资168.7690万元；公猪舍492.84㎡，投资26.1205万元。配套水电工程、围栏、自动喂养设备、仓储、洗消中心、监控系统、污水处理等配套设施，投资3863.533万元。</v>
          </cell>
          <cell r="I43" t="str">
            <v>畜牧兽医局</v>
          </cell>
          <cell r="J43" t="str">
            <v>畜牧兽医局</v>
          </cell>
          <cell r="K43">
            <v>7900</v>
          </cell>
          <cell r="L43">
            <v>2200</v>
          </cell>
        </row>
        <row r="44">
          <cell r="B44" t="str">
            <v>AKT22-010-14</v>
          </cell>
          <cell r="C44">
            <v>2022</v>
          </cell>
          <cell r="D44" t="str">
            <v>丝路佳苑养殖示范基地建设项目</v>
          </cell>
          <cell r="E44" t="str">
            <v>新建</v>
          </cell>
          <cell r="F44" t="str">
            <v>2022年3月-2022年10月</v>
          </cell>
          <cell r="G44" t="str">
            <v>克孜勒陶镇丝路佳苑</v>
          </cell>
          <cell r="H44" t="str">
            <v>在丝路佳苑新建棚圈20座，混凝土结构+镀锌铝镁钢合金屋面，每座1000㎡，管理用房300平方米，砖混结构，饲草棚900平方米，药浴池2个，饲料加工间1440平方米，钢架结构，建设青储窖约3825m³，混凝土结构，配种站150平方米，消防泵房及发电机房394.55平方米，砖混结构、钢结构大门1个，大门消毒池1座，24平方，供电线1800米、路面硬化23376平方米、堆粪墙600平方米，铁艺围墙1940米，供水管线830米，排水管线100米，消防管线1200米，玻璃钢化粪池10m³等基础设施，资产归村集体所有，计划总投资6000万元。（2022年第一批建设10座棚圈及配套设施，投资3000万元）。</v>
          </cell>
          <cell r="I44" t="str">
            <v>克孜勒陶镇</v>
          </cell>
          <cell r="J44" t="str">
            <v>畜牧兽医局</v>
          </cell>
          <cell r="K44">
            <v>6000</v>
          </cell>
          <cell r="L44">
            <v>3000</v>
          </cell>
          <cell r="M44">
            <v>3000</v>
          </cell>
        </row>
        <row r="45">
          <cell r="B45" t="str">
            <v>AKT22-010-16</v>
          </cell>
          <cell r="C45">
            <v>2022</v>
          </cell>
          <cell r="D45" t="str">
            <v>养殖基地附属设施建设项目</v>
          </cell>
          <cell r="E45" t="str">
            <v>新建</v>
          </cell>
          <cell r="F45" t="str">
            <v>2022年3月-2022年10月</v>
          </cell>
          <cell r="G45" t="str">
            <v>皮拉勒乡依也勒干村</v>
          </cell>
          <cell r="H45" t="str">
            <v>皮拉勒乡依也勒干村养殖基地新建砂石路3850米、沥青路460米、自来水工程4550米、电力工程高压线路1450米，场地内低压线路1500米，配套建设电线杆、250kVA变压器一台、盖板涵3座、场地平整347.10亩等相关附属设施。</v>
          </cell>
          <cell r="I45" t="str">
            <v>皮拉勒乡</v>
          </cell>
          <cell r="J45" t="str">
            <v>畜牧兽医局</v>
          </cell>
          <cell r="K45">
            <v>389.11</v>
          </cell>
          <cell r="L45">
            <v>389.11</v>
          </cell>
        </row>
        <row r="46">
          <cell r="B46" t="str">
            <v>AKT22-010-17</v>
          </cell>
          <cell r="C46">
            <v>2022</v>
          </cell>
          <cell r="D46" t="str">
            <v>畜牧产业园附属工程</v>
          </cell>
          <cell r="E46" t="str">
            <v>新建</v>
          </cell>
          <cell r="F46" t="str">
            <v>2022年3月-2022年10月</v>
          </cell>
          <cell r="G46" t="str">
            <v>皮拉勒乡依也勒干村</v>
          </cell>
          <cell r="H46" t="str">
            <v>皮拉勒乡依也勒干村养殖基地新建砂石路8000米、沥青路3000米，路面宽4米、自来水工程8000米、电力工程高压线路2000米，场地内低压线路3000米，配套建设电线杆、250kVA变压器3台、场地平整800亩等相关附属设施。</v>
          </cell>
          <cell r="I46" t="str">
            <v>皮拉勒乡</v>
          </cell>
          <cell r="J46" t="str">
            <v>畜牧兽医局</v>
          </cell>
          <cell r="K46">
            <v>800</v>
          </cell>
        </row>
        <row r="46">
          <cell r="M46">
            <v>800</v>
          </cell>
        </row>
        <row r="47">
          <cell r="B47" t="str">
            <v>AKT22-025-5</v>
          </cell>
          <cell r="C47">
            <v>2022</v>
          </cell>
          <cell r="D47" t="str">
            <v>阿克陶县奶业基地</v>
          </cell>
          <cell r="E47" t="str">
            <v>新建</v>
          </cell>
          <cell r="F47" t="str">
            <v>2022年3月-2022年10月</v>
          </cell>
          <cell r="G47" t="str">
            <v>皮拉勒乡依也勒干村</v>
          </cell>
          <cell r="H47" t="str">
            <v>建设阿克陶县奶业基地计划投资10770万元，其中政府投资5570万元：主要建设牛圈、草料棚、青储窖等配套设施。
企业投资5200万元：采购奶牛2000头，每头2.6万元，投资5200万元。</v>
          </cell>
          <cell r="I47" t="str">
            <v>皮拉勒乡</v>
          </cell>
          <cell r="J47" t="str">
            <v>畜牧兽医局</v>
          </cell>
          <cell r="K47">
            <v>10770</v>
          </cell>
          <cell r="L47">
            <v>5570</v>
          </cell>
        </row>
        <row r="48">
          <cell r="B48" t="str">
            <v>AKT22-025-6</v>
          </cell>
          <cell r="C48">
            <v>2022</v>
          </cell>
          <cell r="D48" t="str">
            <v>乳鸽产业示范基地建设（三期）项目</v>
          </cell>
          <cell r="E48" t="str">
            <v>新建</v>
          </cell>
          <cell r="F48" t="str">
            <v>2022年3月-2022年10月</v>
          </cell>
          <cell r="G48" t="str">
            <v>玉麦乡加衣铁热克村</v>
          </cell>
          <cell r="H48" t="str">
            <v>项目总投资8154.29万元（政府投资6000万元，企业投资2154.29万元），其中：政府投入资金6000万元；新建30栋鸽舍、每座840平方米，投资2100万元；采购种鸽30万羽,投资3900万元（2022年第一批投资建设鸽舍，投资2100万元，第二批采购种鸽30万羽，投资3900万元）。
企业投资2154.29万元：30栋圈舍鸽舍自动喂养设备、鸽笼设备30套、每套28万元，投入资金840万元，建设1400平方米厂房，预计投资金额为281.79万元，采购屠宰设备，每小时屠宰量达到5000羽，预计投资330万元，建设10t速冻冷库，预计投资100万元，建设30t保鲜库，预计投资300万元，建设30t原料储备库，预计投资50万元，建设5座70米飞棚，每座预计投资50.5万元，预计总投资252.5万元。</v>
          </cell>
          <cell r="I48" t="str">
            <v>畜牧兽医局</v>
          </cell>
          <cell r="J48" t="str">
            <v>畜牧兽医局</v>
          </cell>
          <cell r="K48">
            <v>8154.29</v>
          </cell>
          <cell r="L48">
            <v>2100</v>
          </cell>
          <cell r="M48">
            <v>3900</v>
          </cell>
        </row>
        <row r="49">
          <cell r="B49" t="str">
            <v>10.水产养殖业发展</v>
          </cell>
        </row>
        <row r="50">
          <cell r="B50" t="str">
            <v>12.林草基地建设</v>
          </cell>
        </row>
        <row r="50">
          <cell r="K50">
            <v>1564.175</v>
          </cell>
          <cell r="L50">
            <v>1564.175</v>
          </cell>
          <cell r="M50">
            <v>0</v>
          </cell>
        </row>
        <row r="51">
          <cell r="B51" t="str">
            <v>AKT22-013-5</v>
          </cell>
          <cell r="C51">
            <v>2022</v>
          </cell>
          <cell r="D51" t="str">
            <v>阿克陶县皮拉勒乡霍伊拉阿勒迪村林果基地滴灌及附属设施建设项目</v>
          </cell>
          <cell r="E51" t="str">
            <v>新建</v>
          </cell>
          <cell r="F51" t="str">
            <v>2022年3月-2022年8月</v>
          </cell>
          <cell r="G51" t="str">
            <v>皮拉勒乡霍伊拉阿勒迪村</v>
          </cell>
          <cell r="H51" t="str">
            <v>1.对700亩林果基地安装滴灌设施，主要建设内容：建设规模700亩滴灌系统，沉淀池1座，首部泵房1座，配套首部离心泵1台，过滤器1台，安装地埋PVC管道，铺设地面薄壁PE支管，铺设滴灌带，安装田间阀门、排水井，安装变压器1套及滴灌附属配套设施。投资240万元。对霍伊拉阿勒迪村林果基地防护林52.5亩，进行土地平整、建设土渠及附属配套设施，投资14万元。项目总投资254万元。
2.对霍伊拉阿勒迪村2000亩林果基地进行围栏防护，围栏总长度4620米，每米200元。投资92.4万元。</v>
          </cell>
          <cell r="I51" t="str">
            <v>自然资源局</v>
          </cell>
          <cell r="J51" t="str">
            <v>自然资源局</v>
          </cell>
          <cell r="K51">
            <v>346.4</v>
          </cell>
          <cell r="L51">
            <v>346.4</v>
          </cell>
        </row>
        <row r="52">
          <cell r="B52" t="str">
            <v>AKT22-013-1</v>
          </cell>
          <cell r="C52">
            <v>2022</v>
          </cell>
          <cell r="D52" t="str">
            <v>阿克陶县2022年度特色林果提质增效项目</v>
          </cell>
          <cell r="E52" t="str">
            <v>改扩建</v>
          </cell>
          <cell r="F52" t="str">
            <v>2022年1月-2022年10月</v>
          </cell>
          <cell r="G52" t="str">
            <v>阿克陶镇、玉麦乡、皮拉勒乡、巴仁乡、喀热开其克乡、塔尔乡、加马铁力克乡。</v>
          </cell>
          <cell r="H52" t="str">
            <v>对各乡镇种植的48711亩特色林果进行整形修枝、林地清理、涂白、病虫害防治等，每亩计划投资250元。其中：皮拉勒乡1013户，7508亩；阿克陶镇1004户，5905亩；巴仁乡3024户，16190亩；玉麦乡1917户，10879亩；加马铁力克乡139户，1573亩；喀热开其克乡625户，2274亩；塔尔乡803户，4382亩。</v>
          </cell>
          <cell r="I52" t="str">
            <v>自然资源局</v>
          </cell>
          <cell r="J52" t="str">
            <v>自然资源局</v>
          </cell>
          <cell r="K52">
            <v>1217.775</v>
          </cell>
          <cell r="L52">
            <v>1217.775</v>
          </cell>
        </row>
        <row r="53">
          <cell r="B53" t="str">
            <v>13.休闲农业与乡村旅游</v>
          </cell>
        </row>
        <row r="53">
          <cell r="K53">
            <v>3725</v>
          </cell>
          <cell r="L53">
            <v>3365</v>
          </cell>
          <cell r="M53">
            <v>360</v>
          </cell>
        </row>
        <row r="54">
          <cell r="B54" t="str">
            <v>AKT22-015-1</v>
          </cell>
          <cell r="C54">
            <v>2022</v>
          </cell>
          <cell r="D54" t="str">
            <v>星空民宿建设项目</v>
          </cell>
          <cell r="E54" t="str">
            <v>新建</v>
          </cell>
          <cell r="F54" t="str">
            <v>2022年5月-2022年11月</v>
          </cell>
          <cell r="G54" t="str">
            <v>阿克达拉牧场塔木喀拉村</v>
          </cell>
          <cell r="H54" t="str">
            <v>新建星空帐篷10套、380变压器1个、输电线3公里45万元、供排水1公里等附属配套设施。</v>
          </cell>
          <cell r="I54" t="str">
            <v>阿克达拉牧场</v>
          </cell>
          <cell r="J54" t="str">
            <v>文旅局</v>
          </cell>
          <cell r="K54">
            <v>360</v>
          </cell>
        </row>
        <row r="54">
          <cell r="M54">
            <v>360</v>
          </cell>
        </row>
        <row r="55">
          <cell r="B55" t="str">
            <v>AKT22-015-5</v>
          </cell>
          <cell r="C55">
            <v>2022</v>
          </cell>
          <cell r="D55" t="str">
            <v>旅游发展就业基地建设项目</v>
          </cell>
          <cell r="E55" t="str">
            <v>新建</v>
          </cell>
          <cell r="F55" t="str">
            <v>2022年5月-2022年11月</v>
          </cell>
          <cell r="G55" t="str">
            <v>皮拉勒乡依也勒干村</v>
          </cell>
          <cell r="H55" t="str">
            <v>加固完善人工湖，完善引水渠、排水渠等绿化设施，建设微型沉砂池，采购观光马车 5 个，1333 平方米停车场一处，修复何良岩故居 464.23 平方米，管理用房一间 90 平方米（折叠移动房），及其附属配套设施等。</v>
          </cell>
          <cell r="I55" t="str">
            <v>皮拉勒乡</v>
          </cell>
          <cell r="J55" t="str">
            <v>文旅局</v>
          </cell>
          <cell r="K55">
            <v>372</v>
          </cell>
          <cell r="L55">
            <v>372</v>
          </cell>
        </row>
        <row r="56">
          <cell r="B56" t="str">
            <v>AKT22-015-7</v>
          </cell>
          <cell r="C56">
            <v>2022</v>
          </cell>
          <cell r="D56" t="str">
            <v>乡村旅游基础设施建设及青年旅社改造项目</v>
          </cell>
          <cell r="E56" t="str">
            <v>新建</v>
          </cell>
          <cell r="F56" t="str">
            <v>2022年5月-2022年11月</v>
          </cell>
          <cell r="G56" t="str">
            <v>塔尔乡巴格艾格孜村</v>
          </cell>
          <cell r="H56" t="str">
            <v>1、新建民宿1座，建筑面积343.2平方米，旅游厕所1座，建筑面积10平方米，及配套供排水、供电、道路维护、旅游标识标牌等附属设施建设；2、对原有旧房进行升级改造，新建帐篷露营地200平方米，建设4人间旅舍4间，8人间旅舍2间，共享大厅1间，男女卫生间各1间，共享洗衣间1间，男女淋浴间各1间，铺设电地暖，250KVA变压器一座及其附属配套设施等。</v>
          </cell>
          <cell r="I56" t="str">
            <v>塔尔乡</v>
          </cell>
          <cell r="J56" t="str">
            <v>文旅局</v>
          </cell>
          <cell r="K56">
            <v>393</v>
          </cell>
          <cell r="L56">
            <v>393</v>
          </cell>
        </row>
        <row r="57">
          <cell r="B57" t="str">
            <v>AKT22-015-9</v>
          </cell>
          <cell r="C57">
            <v>2022</v>
          </cell>
          <cell r="D57" t="str">
            <v>布伦口乡旅游精品民宿提升改造建设项目</v>
          </cell>
          <cell r="E57" t="str">
            <v>新建</v>
          </cell>
          <cell r="F57" t="str">
            <v>2022年5月-2022年11月</v>
          </cell>
          <cell r="G57" t="str">
            <v>布伦口乡</v>
          </cell>
          <cell r="H57" t="str">
            <v>新建游客接待中心1座，包括客房、超市、布草间、消杀间、餐饮演艺中心、公共卫生间、制氧房、消防系统、室内外供排水、供电、制氧设备、管线、终端等设施、停车场及其附属配套设施等。</v>
          </cell>
          <cell r="I57" t="str">
            <v>文旅局</v>
          </cell>
          <cell r="J57" t="str">
            <v>文旅局</v>
          </cell>
          <cell r="K57">
            <v>1300</v>
          </cell>
          <cell r="L57">
            <v>1300</v>
          </cell>
        </row>
        <row r="58">
          <cell r="B58" t="str">
            <v>AKT22-015-10</v>
          </cell>
          <cell r="C58">
            <v>2022</v>
          </cell>
          <cell r="D58" t="str">
            <v>阿克陶县木吉乡乡村旅游基础设施建设项目</v>
          </cell>
          <cell r="E58" t="str">
            <v>新建</v>
          </cell>
          <cell r="F58" t="str">
            <v>2022年5月-2022年11月</v>
          </cell>
          <cell r="G58" t="str">
            <v>阿克陶县木吉乡</v>
          </cell>
          <cell r="H58" t="str">
            <v>新建游客驿站2700平方米、停车场等及其附属设施（消防系统、电地暖、供氧设备、室内外供排水、供电）。</v>
          </cell>
          <cell r="I58" t="str">
            <v>文旅局</v>
          </cell>
          <cell r="J58" t="str">
            <v>文旅局</v>
          </cell>
          <cell r="K58">
            <v>1300</v>
          </cell>
          <cell r="L58">
            <v>1300</v>
          </cell>
        </row>
        <row r="59">
          <cell r="B59" t="str">
            <v>14.光伏电站建设</v>
          </cell>
        </row>
        <row r="60">
          <cell r="B60" t="str">
            <v>（二）加工流通项目</v>
          </cell>
        </row>
        <row r="60">
          <cell r="K60">
            <v>14505</v>
          </cell>
          <cell r="L60">
            <v>505</v>
          </cell>
          <cell r="M60">
            <v>4000</v>
          </cell>
        </row>
        <row r="61">
          <cell r="B61" t="str">
            <v>1.农产品仓储保鲜冷链基础设施建设</v>
          </cell>
        </row>
        <row r="61">
          <cell r="K61">
            <v>14000</v>
          </cell>
          <cell r="L61">
            <v>0</v>
          </cell>
          <cell r="M61">
            <v>4000</v>
          </cell>
        </row>
        <row r="62">
          <cell r="B62" t="str">
            <v>AKT22-023-2</v>
          </cell>
          <cell r="C62">
            <v>2022</v>
          </cell>
          <cell r="D62" t="str">
            <v>阿克陶县冷链物流基础设施建设项目</v>
          </cell>
          <cell r="E62" t="str">
            <v>新建</v>
          </cell>
          <cell r="F62" t="str">
            <v>2022年3月-2022年11月</v>
          </cell>
          <cell r="G62" t="str">
            <v>城北新区-皮拉勒乡依克其来村</v>
          </cell>
          <cell r="H62" t="str">
            <v>该项目占地面积约200亩，本项目共投资25000万元，分两期实施，一期实施投资14000万元，申请债券资金1亿元，建设内容包括钢结构气调保鲜库10栋，单栋气调保鲜库建筑面积2186.12平方米，总建筑面积21861.20平方米，单栋气调保鲜库仓储量2000吨，总仓储量2.0万吨。钢结构氨制冷低温速冻库5栋，单栋氨制冷低温速冻库建筑面积2186.12平方米，总建筑面积10930.60平方米，单栋氨制冷低温 速冻库仓储2000 吨，总仓储量1.0万吨。冷链停车棚1栋，总建筑面积1000平方米，停车位50个。</v>
          </cell>
          <cell r="I62" t="str">
            <v>农业农村局</v>
          </cell>
          <cell r="J62" t="str">
            <v>农业农村局</v>
          </cell>
          <cell r="K62">
            <v>14000</v>
          </cell>
        </row>
        <row r="62">
          <cell r="M62">
            <v>4000</v>
          </cell>
        </row>
        <row r="63">
          <cell r="B63" t="str">
            <v>2.产地初加工和精深加工</v>
          </cell>
        </row>
        <row r="64">
          <cell r="B64" t="str">
            <v>3.市场建设和农村物流</v>
          </cell>
        </row>
        <row r="64">
          <cell r="K64">
            <v>505</v>
          </cell>
          <cell r="L64">
            <v>505</v>
          </cell>
          <cell r="M64">
            <v>0</v>
          </cell>
        </row>
        <row r="65">
          <cell r="B65" t="str">
            <v>AKT22-020-1</v>
          </cell>
          <cell r="C65">
            <v>2022</v>
          </cell>
          <cell r="D65" t="str">
            <v>就业基地建设项目</v>
          </cell>
          <cell r="E65" t="str">
            <v>新建</v>
          </cell>
          <cell r="F65" t="str">
            <v>2022年3月-2022年6月</v>
          </cell>
          <cell r="G65" t="str">
            <v>皮拉勒乡塔孜勒克村</v>
          </cell>
          <cell r="H65" t="str">
            <v>塔孜勒克村村委会旁边新建600平方米就业基地及附属配套设施，地上二层，每间面积40平方米，共15间，砖混结构，投资240万元；配套盖板桥及其它附属配套设施，投资60万元，共计总投资300万元。</v>
          </cell>
          <cell r="I65" t="str">
            <v>皮拉勒乡</v>
          </cell>
          <cell r="J65" t="str">
            <v>商信局</v>
          </cell>
          <cell r="K65">
            <v>300</v>
          </cell>
          <cell r="L65">
            <v>300</v>
          </cell>
        </row>
        <row r="66">
          <cell r="B66" t="str">
            <v>AKT22-020-2</v>
          </cell>
          <cell r="C66">
            <v>2022</v>
          </cell>
          <cell r="D66" t="str">
            <v>扶贫车间提升改造项目</v>
          </cell>
          <cell r="E66" t="str">
            <v>改造</v>
          </cell>
          <cell r="F66" t="str">
            <v>2022年3月-2022年6月</v>
          </cell>
          <cell r="G66" t="str">
            <v>皮拉勒乡英阿帕村</v>
          </cell>
          <cell r="H66" t="str">
            <v>皮拉勒乡英阿帕村原扶贫车间，建设40平方米发电机房及配套相关设施。消防柜总负荷80KW，柴油发电机250KW。</v>
          </cell>
          <cell r="I66" t="str">
            <v>商信局</v>
          </cell>
          <cell r="J66" t="str">
            <v>商信局</v>
          </cell>
          <cell r="K66">
            <v>55</v>
          </cell>
          <cell r="L66">
            <v>55</v>
          </cell>
        </row>
        <row r="67">
          <cell r="B67" t="str">
            <v>AKT22-020-4</v>
          </cell>
          <cell r="C67">
            <v>2022</v>
          </cell>
          <cell r="D67" t="str">
            <v>就业基地建设项目</v>
          </cell>
          <cell r="E67" t="str">
            <v>新建</v>
          </cell>
          <cell r="F67" t="str">
            <v>2022年3月-2022年7月</v>
          </cell>
          <cell r="G67" t="str">
            <v>阿克陶镇喀依恰艾日克村</v>
          </cell>
          <cell r="H67" t="str">
            <v>喀依恰日克村建设地上二层框架结构就业基地，共340平方米及附属，水、电、暖及附属设施，计划总投资150万元。</v>
          </cell>
          <cell r="I67" t="str">
            <v>阿克陶镇</v>
          </cell>
          <cell r="J67" t="str">
            <v>商信局</v>
          </cell>
          <cell r="K67">
            <v>150</v>
          </cell>
          <cell r="L67">
            <v>150</v>
          </cell>
        </row>
        <row r="68">
          <cell r="B68" t="str">
            <v>4.品牌打造和展销平台</v>
          </cell>
        </row>
        <row r="69">
          <cell r="B69" t="str">
            <v>（三）配套设施项目</v>
          </cell>
        </row>
        <row r="69">
          <cell r="K69">
            <v>31970.94</v>
          </cell>
          <cell r="L69">
            <v>6461.52</v>
          </cell>
          <cell r="M69">
            <v>6509.42</v>
          </cell>
        </row>
        <row r="70">
          <cell r="B70" t="str">
            <v>1.排碱渠</v>
          </cell>
        </row>
        <row r="70">
          <cell r="K70">
            <v>944.42</v>
          </cell>
          <cell r="L70">
            <v>0</v>
          </cell>
          <cell r="M70">
            <v>944.42</v>
          </cell>
        </row>
        <row r="71">
          <cell r="B71" t="str">
            <v>AKT22-002-1</v>
          </cell>
          <cell r="C71">
            <v>2022</v>
          </cell>
          <cell r="D71" t="str">
            <v>排碱渠建设项目</v>
          </cell>
          <cell r="E71" t="str">
            <v>改建</v>
          </cell>
          <cell r="F71" t="str">
            <v>2022年3月-2022年8月</v>
          </cell>
          <cell r="G71" t="str">
            <v>加马铁热克乡赛克孜艾日克村、乌卡买里村、阔纳霍依拉村、喀什博依村、巴格拉村、阔什铁热克村</v>
          </cell>
          <cell r="H71" t="str">
            <v>对加马铁热克乡48.7公里排碱渠清淤，疏浚渠道，其中：巴格拉村13.4公里；赛克孜艾日克村14.3公里；乌卡买里村5公里；阔纳霍依拉村4公里；阔什铁热克村8公里；喀什博依村4公里。</v>
          </cell>
          <cell r="I71" t="str">
            <v>加马铁热克乡</v>
          </cell>
          <cell r="J71" t="str">
            <v>农业农村局</v>
          </cell>
          <cell r="K71">
            <v>450</v>
          </cell>
        </row>
        <row r="71">
          <cell r="M71">
            <v>450</v>
          </cell>
        </row>
        <row r="72">
          <cell r="B72" t="str">
            <v>AKT22-002-3</v>
          </cell>
          <cell r="C72">
            <v>2022</v>
          </cell>
          <cell r="D72" t="str">
            <v>托尔塔依农场排碱渠清淤建设项目</v>
          </cell>
          <cell r="E72" t="str">
            <v>改建</v>
          </cell>
          <cell r="F72" t="str">
            <v>2022年3月-2022年8月</v>
          </cell>
          <cell r="G72" t="str">
            <v>托尔塔依农场乌佐拉队（1队）尤喀卡霍依拉队（2队）艾依然巴格队（3队）喀拉墩队（4队）托尔塔依村（5村）喀拉库木队（6队）布尔其队（7队）布拉克（8队）林业队</v>
          </cell>
          <cell r="H72" t="str">
            <v>在托尔塔依农场排碱渠清淤70.2公里，配套渠系建筑物，其中：1.乌佐拉队（1队5-10米宽1.03公里，10-20米宽1.05公里桥涵洞12个）；2.尤3.喀卡霍依拉队（2队5-10米宽3.5公里，10-20米宽3.6公里桥涵洞21个）；4.艾依然巴格队（3队5-10米宽3.5公里10-20米宽4.2公里桥涵洞29个）；5.喀拉墩队（4队5-20米宽13.8公里，桥涵洞6个 闸口2个）；6.托尔塔依村（5村5-10米宽5.5公里，10-20米宽8公里桥涵洞35个）；7.喀拉库木队（6队5-20米宽10.4公里桥涵洞5个）；8.布尔其队（7队5-10米宽 3.02公里10-20米宽3.6公里桥涵洞8个）；9.布拉克队（8队5-10米宽2.8公里15-20米宽7.5公里桥涵洞9个）；10.林业队（5-10米宽2公里,10-20米宽4.7公里桥涵洞6个）。</v>
          </cell>
          <cell r="I72" t="str">
            <v>托尔塔依农场</v>
          </cell>
          <cell r="J72" t="str">
            <v>农业农村局</v>
          </cell>
          <cell r="K72">
            <v>494.42</v>
          </cell>
        </row>
        <row r="72">
          <cell r="M72">
            <v>494.42</v>
          </cell>
        </row>
        <row r="73">
          <cell r="B73" t="str">
            <v>2.防渗渠</v>
          </cell>
        </row>
        <row r="73">
          <cell r="K73">
            <v>3355</v>
          </cell>
          <cell r="L73">
            <v>390</v>
          </cell>
          <cell r="M73">
            <v>2965</v>
          </cell>
        </row>
        <row r="74">
          <cell r="B74" t="str">
            <v>AKT22-033-1</v>
          </cell>
          <cell r="C74">
            <v>2022</v>
          </cell>
          <cell r="D74" t="str">
            <v>阿克陶县玉麦乡霍依拉艾日克村防渗渠建设工程</v>
          </cell>
          <cell r="E74" t="str">
            <v>改建</v>
          </cell>
          <cell r="F74" t="str">
            <v>2022年3月-2022年7月</v>
          </cell>
          <cell r="G74" t="str">
            <v>玉麦乡霍依拉艾日克村</v>
          </cell>
          <cell r="H74" t="str">
            <v>改建渠道总长2.282km，配套渠系建筑物22座，每座分水闸增加人工水尺（1mm厚宽度20cm铁板搪瓷，含布设）其中：1#梯形渠700m，2#梯形渠1.582m，节制分水闸6座、汇水口2座、农桥8座（其中2座涵管桥），防渗改建利用原有渠道，1#渠道采用预制矩形渠断面，2#渠道采用梯形断面，内边坡采用1;1.5,边坡、底板均采用10cm厚C25、F200、W6厚现浇砼板结构、9个水尺、2个测水桥。</v>
          </cell>
          <cell r="I74" t="str">
            <v>水利局</v>
          </cell>
          <cell r="J74" t="str">
            <v>水利局</v>
          </cell>
          <cell r="K74">
            <v>450.51</v>
          </cell>
        </row>
        <row r="74">
          <cell r="M74">
            <v>450.51</v>
          </cell>
        </row>
        <row r="75">
          <cell r="B75" t="str">
            <v>AKT22-033-2</v>
          </cell>
          <cell r="C75">
            <v>2022</v>
          </cell>
          <cell r="D75" t="str">
            <v>阿克陶县玉麦乡加依铁热克村防渗渠建设工程</v>
          </cell>
          <cell r="E75" t="str">
            <v>改建</v>
          </cell>
          <cell r="F75" t="str">
            <v>2022年3月-2022年7月</v>
          </cell>
          <cell r="G75" t="str">
            <v>玉麦乡加依铁热克村</v>
          </cell>
          <cell r="H75" t="str">
            <v>改建防渗渠总长度6437.8m；1、5小队，防渗渠建设工程改建渠道总长 3.570km，配套渠系建筑物 46 座，6小队，改建渠道总长 2.87km，配套渠系建筑物 107 座，水尺41个，设计流量0.2m³/s-1.2m³/s。</v>
          </cell>
          <cell r="I75" t="str">
            <v>水利局</v>
          </cell>
          <cell r="J75" t="str">
            <v>水利局</v>
          </cell>
          <cell r="K75">
            <v>795</v>
          </cell>
        </row>
        <row r="75">
          <cell r="M75">
            <v>795</v>
          </cell>
        </row>
        <row r="76">
          <cell r="B76" t="str">
            <v>AKT22-033-3</v>
          </cell>
          <cell r="C76">
            <v>2022</v>
          </cell>
          <cell r="D76" t="str">
            <v>皮拉勒乡乌尊拉村-托格其村支渠改建工程</v>
          </cell>
          <cell r="E76" t="str">
            <v>改建</v>
          </cell>
          <cell r="F76" t="str">
            <v>2022年3月-2022年7月</v>
          </cell>
          <cell r="G76" t="str">
            <v>皮拉勒乡乌尊拉村-托格其村</v>
          </cell>
          <cell r="H76" t="str">
            <v>两条渠，总长1.754km，其中托格其村支渠长度0.427km，配套建筑物1座，乌祖拉村支渠长度1.327km及配套设施。共计3套测桥及水尺。</v>
          </cell>
          <cell r="I76" t="str">
            <v>水利局</v>
          </cell>
          <cell r="J76" t="str">
            <v>水利局</v>
          </cell>
          <cell r="K76">
            <v>166.52</v>
          </cell>
        </row>
        <row r="76">
          <cell r="M76">
            <v>166.52</v>
          </cell>
        </row>
        <row r="77">
          <cell r="B77" t="str">
            <v>AKT22-033-4</v>
          </cell>
          <cell r="C77">
            <v>2022</v>
          </cell>
          <cell r="D77" t="str">
            <v>皮拉勒乡英阿尔帕村防渗渠建设项目</v>
          </cell>
          <cell r="E77" t="str">
            <v>改建</v>
          </cell>
          <cell r="F77" t="str">
            <v>2022年3月-2022年7月</v>
          </cell>
          <cell r="G77" t="str">
            <v>皮拉勒乡英阿尔帕村</v>
          </cell>
          <cell r="H77" t="str">
            <v>改建渠道总长度为2902.1m，其中1号U型渠长1393米，2号U型渠长66.8米，3号U型渠长394.4米，4号U型渠长581米，5号U型渠长466.9米，其中节制分水闸33座，每座分水闸增加人工水尺（1mm厚宽度20cm铁板搪瓷，含布设）农桥17座，闸门维修12座，入户涵桥42座，汇水口4座，水尺33个。</v>
          </cell>
          <cell r="I77" t="str">
            <v>水利局</v>
          </cell>
          <cell r="J77" t="str">
            <v>水利局</v>
          </cell>
          <cell r="K77">
            <v>290</v>
          </cell>
        </row>
        <row r="77">
          <cell r="M77">
            <v>290</v>
          </cell>
        </row>
        <row r="78">
          <cell r="B78" t="str">
            <v>AKT22-033-5</v>
          </cell>
          <cell r="C78">
            <v>2022</v>
          </cell>
          <cell r="D78" t="str">
            <v>阿克陶县巴仁乡库尔干村支渠改建项目</v>
          </cell>
          <cell r="E78" t="str">
            <v>改建</v>
          </cell>
          <cell r="F78" t="str">
            <v>2022年3月-2022年7月</v>
          </cell>
          <cell r="G78" t="str">
            <v>巴仁乡库尔干村</v>
          </cell>
          <cell r="H78" t="str">
            <v>改建渠道共计2条，总长度4242米。其中支渠一条4042m，斗渠一条200m。支渠设计流量0.75m³/s-1.05m³/s，支渠建筑物23座，斗渠流量0.3m³/s，斗渠建筑物8座。共计12套测桥及水尺。</v>
          </cell>
          <cell r="I78" t="str">
            <v>水利局</v>
          </cell>
          <cell r="J78" t="str">
            <v>水利局</v>
          </cell>
          <cell r="K78">
            <v>472.11</v>
          </cell>
        </row>
        <row r="78">
          <cell r="M78">
            <v>472.11</v>
          </cell>
        </row>
        <row r="79">
          <cell r="B79" t="str">
            <v>AKT22-035-7</v>
          </cell>
          <cell r="C79">
            <v>2022</v>
          </cell>
          <cell r="D79" t="str">
            <v>克州阿克陶县奥依塔克镇皮拉勒村防渗渠建设工程</v>
          </cell>
          <cell r="E79" t="str">
            <v>改建</v>
          </cell>
          <cell r="F79" t="str">
            <v>2022年3月-2022年7月</v>
          </cell>
          <cell r="G79" t="str">
            <v>奥依塔克镇皮拉勒村</v>
          </cell>
          <cell r="H79" t="str">
            <v>新建防渗渠6.58公里，设计0.4m³/s-1.13m³/s流量，建筑物47座。共计8套测桥及水尺。</v>
          </cell>
          <cell r="I79" t="str">
            <v>水利局</v>
          </cell>
          <cell r="J79" t="str">
            <v>水利局</v>
          </cell>
          <cell r="K79">
            <v>790.86</v>
          </cell>
        </row>
        <row r="79">
          <cell r="M79">
            <v>790.86</v>
          </cell>
        </row>
        <row r="80">
          <cell r="B80" t="str">
            <v>AKT22-033-8</v>
          </cell>
          <cell r="C80">
            <v>2022</v>
          </cell>
          <cell r="D80" t="str">
            <v>新塔尔防渗渠建设工程</v>
          </cell>
          <cell r="E80" t="str">
            <v>改建</v>
          </cell>
          <cell r="F80" t="str">
            <v>2022年3月-2022年7月</v>
          </cell>
          <cell r="G80" t="str">
            <v>新塔尔乡</v>
          </cell>
          <cell r="H80" t="str">
            <v>改建渠道总长2.251km，渠道维修35m，配套渠系建筑物10座，每座分水闸增加人工水尺（1mm厚宽度20cm铁板搪瓷，含布设）其中：节制分水闸5座、渡槽1座、农桥3座、交通桥1座，水尺5个，测水桥1个，防渗改建利用原有渠道，渠道采用预制矩形渠断面，采用C30、F200、W6钢筋砼结构。</v>
          </cell>
          <cell r="I80" t="str">
            <v>水利局</v>
          </cell>
          <cell r="J80" t="str">
            <v>水利局</v>
          </cell>
          <cell r="K80">
            <v>390</v>
          </cell>
          <cell r="L80">
            <v>390</v>
          </cell>
        </row>
        <row r="81">
          <cell r="B81" t="str">
            <v>3.节水灌溉</v>
          </cell>
        </row>
        <row r="81">
          <cell r="K81">
            <v>5128.52</v>
          </cell>
          <cell r="L81">
            <v>5128.52</v>
          </cell>
          <cell r="M81">
            <v>0</v>
          </cell>
        </row>
        <row r="82">
          <cell r="B82" t="str">
            <v>AKT22-003-1</v>
          </cell>
          <cell r="C82">
            <v>2022</v>
          </cell>
          <cell r="D82" t="str">
            <v>高效节水灌溉建设项目</v>
          </cell>
          <cell r="E82" t="str">
            <v>新建</v>
          </cell>
          <cell r="F82" t="str">
            <v>2022年3月-2022年8月</v>
          </cell>
          <cell r="G82" t="str">
            <v>玉麦乡恰格尔村、玉麦村、英阿依玛克村、阿勒吞其村、阿玛希村、库尼萨克村、加依铁热克村、库尔巴格村、兰干村、霍依拉艾日克村、百合提村</v>
          </cell>
          <cell r="H82" t="str">
            <v>玉麦乡计划对14359亩已平整土地铺设滴灌管网，安装地埋PVC管道，铺设地面薄壁PE支管，铺设滴灌带，安装田间阀门、排水井，安装变压器1套及滴灌附属配套设施，计划总投资3589.75万元。其中：恰格尔村1170亩、玉麦村2000亩、英阿依玛克村950亩、阿勒吞其村500亩、阿玛希村2800亩、库尼萨克村943亩、加依铁热克村1130亩、库尔巴格村1000亩、兰干村800亩、霍依拉艾日克村2470亩、百合提村596亩。</v>
          </cell>
          <cell r="I82" t="str">
            <v>农业农村局</v>
          </cell>
          <cell r="J82" t="str">
            <v>农业农村局</v>
          </cell>
          <cell r="K82">
            <v>3589.75</v>
          </cell>
          <cell r="L82">
            <v>3589.75</v>
          </cell>
        </row>
        <row r="83">
          <cell r="B83" t="str">
            <v>AKT22-003-2</v>
          </cell>
          <cell r="C83">
            <v>2022</v>
          </cell>
          <cell r="D83" t="str">
            <v>高效节水灌溉建设项目</v>
          </cell>
          <cell r="E83" t="str">
            <v>新建</v>
          </cell>
          <cell r="F83" t="str">
            <v>2022年3月-2022年8月</v>
          </cell>
          <cell r="G83" t="str">
            <v>皮拉勒乡帕拉其村、墩都热村、恰尔巴格村</v>
          </cell>
          <cell r="H83" t="str">
            <v>新建皮拉勒乡高效节水滴灌及附属配套设施3172.1亩，其中：1.帕拉其村1130亩，安装地埋PVC管道，铺设地面薄壁PE支管，铺设滴灌带，安装田间阀门、排水井，安装变压器1套及滴灌附属配套设施，投资200万元；2.墩都热村灌溉面积1242.10亩，分为2个滴 灌系统，主要建设内容为：首部系统配套、地埋输配水管网、田间滴灌管网及设 备安装等,具体如下：新建泵房2座，过滤器2套；潜水泵2台；施肥罐2套；变压 器2台；埋设PVC管道14.15km；PE管道14.52km；滴灌带1448.37km；闸阀井32座； 排水井32座，渗水井32座；架设10KV高压线1000m，380v输电线路600m，投资298.87万元；3.恰尔巴格村800亩，投资150万元。</v>
          </cell>
          <cell r="I83" t="str">
            <v>农业农村局</v>
          </cell>
          <cell r="J83" t="str">
            <v>农业农村局</v>
          </cell>
          <cell r="K83">
            <v>648.87</v>
          </cell>
          <cell r="L83">
            <v>648.87</v>
          </cell>
        </row>
        <row r="84">
          <cell r="B84" t="str">
            <v>AKT22-003-3</v>
          </cell>
          <cell r="C84">
            <v>2022</v>
          </cell>
          <cell r="D84" t="str">
            <v>高效节水灌溉建设项目</v>
          </cell>
          <cell r="E84" t="str">
            <v>新建</v>
          </cell>
          <cell r="F84" t="str">
            <v>2022年3月-2022年8月</v>
          </cell>
          <cell r="G84" t="str">
            <v>托尔塔依农场喀拉墩生产队、喀拉库木生产队、巴仁乡阔洪其村</v>
          </cell>
          <cell r="H84" t="str">
            <v>计划新建高效节水灌溉2848亩，计划总投资664.6万元；1.托尔塔依农场实施节水灌溉2248亩，安装地埋PVC管道，铺设地面薄壁PE支管，铺设滴灌带，安装田间阀门、排水井，安装变压器1套及滴灌附属配套设施。其中：艾依然巴格队队30亩，喀拉墩生产队918亩、喀拉库木生产队1300亩，计划投资449.6万元。2.为巴仁乡阔洪其村600亩种植地安装地埋PVC管道，铺设地面薄壁PE支管，铺设滴灌带，安装田间阀门、排水井，安装变压器1套及滴灌附属配套设施，计划投资100万元。</v>
          </cell>
          <cell r="I84" t="str">
            <v>托尔塔依农场</v>
          </cell>
          <cell r="J84" t="str">
            <v>农业农村局</v>
          </cell>
          <cell r="K84">
            <v>569.9</v>
          </cell>
          <cell r="L84">
            <v>569.9</v>
          </cell>
        </row>
        <row r="85">
          <cell r="B85" t="str">
            <v>AKT22-004-8</v>
          </cell>
          <cell r="C85">
            <v>2022</v>
          </cell>
          <cell r="D85" t="str">
            <v>加马铁热克乡乌卡买里村拱棚附属设施建设项目</v>
          </cell>
          <cell r="E85" t="str">
            <v>新建</v>
          </cell>
          <cell r="F85" t="str">
            <v>2022年3月-2022年9月</v>
          </cell>
          <cell r="G85" t="str">
            <v>加马铁热克乡乌卡买里村</v>
          </cell>
          <cell r="H85" t="str">
            <v>加马铁热克乡乌卡买里村拱棚安装灌溉水网系统，管网长度9300米、新建场内道路7.2公里，路面宽度为4米，路基宽度为4.5米，不设路肩，全断面采用素土压实，压实系数不小于0.93。设计路面高于原地面≥40cm。路面横向坡度取1.5%，路边坡取1:1.5，新建10KV电力线6.6公里等配套附属建设。</v>
          </cell>
          <cell r="I85" t="str">
            <v>加马铁热克乡</v>
          </cell>
          <cell r="J85" t="str">
            <v>农业农村局</v>
          </cell>
          <cell r="K85">
            <v>320</v>
          </cell>
          <cell r="L85">
            <v>320</v>
          </cell>
        </row>
        <row r="86">
          <cell r="B86" t="str">
            <v>4.塘坝、小型水库</v>
          </cell>
        </row>
        <row r="86">
          <cell r="K86">
            <v>21600</v>
          </cell>
          <cell r="L86">
            <v>0</v>
          </cell>
          <cell r="M86">
            <v>2600</v>
          </cell>
        </row>
        <row r="87">
          <cell r="B87" t="str">
            <v>AKT22-034-1</v>
          </cell>
          <cell r="C87">
            <v>2022</v>
          </cell>
          <cell r="D87" t="str">
            <v>阿克陶县奥吞勒克沉沙调节池工程</v>
          </cell>
          <cell r="E87" t="str">
            <v>新建</v>
          </cell>
          <cell r="F87" t="str">
            <v>2022年3月-2024年10月</v>
          </cell>
          <cell r="G87" t="str">
            <v>玉麦乡</v>
          </cell>
          <cell r="H87" t="str">
            <v>在库山河出山口附近新建奥吞勒克沉沙调节池，挡水建筑物采用复合土工膜斜墙坝，全库盘铺设土工膜进行防渗。水池总池容973万立方米，最大坝高16.5米。工程等别为Ⅳ等小（1）型工程。项目计划总投资41000万元 『计划2022年实施投资21000万元（其中：专项债4000万元，中央预算内资金10500万元，乡村振兴资金6500万元）；计划2023年投资20000万元（其中：专项债6000万元，中央预算内资金10000万元，乡村振兴资金4000万元）』</v>
          </cell>
          <cell r="I87" t="str">
            <v>水利局</v>
          </cell>
          <cell r="J87" t="str">
            <v>水利局</v>
          </cell>
          <cell r="K87">
            <v>21000</v>
          </cell>
        </row>
        <row r="87">
          <cell r="M87">
            <v>2000</v>
          </cell>
        </row>
        <row r="88">
          <cell r="B88" t="str">
            <v>AKT22-036-1</v>
          </cell>
          <cell r="C88">
            <v>2022</v>
          </cell>
          <cell r="D88" t="str">
            <v>阿克陶县加马铁热克、阔洪其水库大坝确权及防护栏设施建设工程</v>
          </cell>
          <cell r="E88" t="str">
            <v>改建</v>
          </cell>
          <cell r="F88" t="str">
            <v>2022年3月-2022年7月</v>
          </cell>
          <cell r="G88" t="str">
            <v>加马铁热克乡、皮拉勒乡</v>
          </cell>
          <cell r="H88" t="str">
            <v>1.新建水库围栏6.934km。 2.新建大坝监测系统及防洪预警系统一套；3.加马铁热克水库坝顶外侧一圈安装防护栏，防护栏总长度为 6.5 公里。本次防护栏工程立柱截面尺寸为 80mm*80mm*2.5mm，斜撑和延伸臂尺寸300mm，立柱间距为 3 米一根，立柱顶部应加盖柱帽，立柱与延伸臂的连接采用防盗形式并经防腐处理；钢筋网片网格尺寸为 70mm*150mm（中到中）；钢筋网片钢丝为直径 2.5mm。网片四周边框 30*50*2.0mm，3MM 厚扁铁焊接，与立柱连接方式为螺栓连接，刺笼间距不大于 200mm，刺丝网内芯 2.5mm 为高纯度低碳钢丝内芯。4.确权划界相关工作内容；</v>
          </cell>
          <cell r="I88" t="str">
            <v>水利局</v>
          </cell>
          <cell r="J88" t="str">
            <v>水利局</v>
          </cell>
          <cell r="K88">
            <v>600</v>
          </cell>
        </row>
        <row r="88">
          <cell r="M88">
            <v>600</v>
          </cell>
        </row>
        <row r="89">
          <cell r="B89" t="str">
            <v>5.产业园（区）</v>
          </cell>
        </row>
        <row r="89">
          <cell r="K89">
            <v>943</v>
          </cell>
          <cell r="L89">
            <v>943</v>
          </cell>
          <cell r="M89">
            <v>0</v>
          </cell>
        </row>
        <row r="90">
          <cell r="B90" t="str">
            <v>AKT22-020-8</v>
          </cell>
          <cell r="C90">
            <v>2022</v>
          </cell>
          <cell r="D90" t="str">
            <v>服装加工设备采购项目</v>
          </cell>
          <cell r="E90" t="str">
            <v>新建</v>
          </cell>
          <cell r="F90" t="str">
            <v>2022年3月-2022年7月</v>
          </cell>
          <cell r="G90" t="str">
            <v>巴仁乡库尔干村</v>
          </cell>
          <cell r="H90" t="str">
            <v>刀车24台、电脑平车300台、四线拷边机25台、五线拷边机30台、不剪线三针五线滚边机4台、套结机10台、锁眼机8台、钉扣机10台、四合扣打扣机6台、全自动行棉机6台、全自动冲棉机2台、拉腰机6台等设备，计划总投资227万元。</v>
          </cell>
          <cell r="I90" t="str">
            <v>巴仁乡</v>
          </cell>
          <cell r="J90" t="str">
            <v>商信局</v>
          </cell>
          <cell r="K90">
            <v>277</v>
          </cell>
          <cell r="L90">
            <v>277</v>
          </cell>
        </row>
        <row r="91">
          <cell r="B91" t="str">
            <v>AKT22-020-9</v>
          </cell>
          <cell r="C91">
            <v>2022</v>
          </cell>
          <cell r="D91" t="str">
            <v>口罩加工设备采购项目</v>
          </cell>
          <cell r="E91" t="str">
            <v>新建</v>
          </cell>
          <cell r="F91" t="str">
            <v>2022年3月-2022年7月</v>
          </cell>
          <cell r="G91" t="str">
            <v>巴仁乡库尔干村</v>
          </cell>
          <cell r="H91" t="str">
            <v>口罩一拖一2台、紫外杀菌隧道2个、口罩包装机2台、连杆气泵2台、300升储气罐2个、电路电线10米、橡胶链接2台等设备，计划总投资66万元。</v>
          </cell>
          <cell r="I91" t="str">
            <v>巴仁乡</v>
          </cell>
          <cell r="J91" t="str">
            <v>商信局</v>
          </cell>
          <cell r="K91">
            <v>66</v>
          </cell>
          <cell r="L91">
            <v>66</v>
          </cell>
        </row>
        <row r="92">
          <cell r="B92" t="str">
            <v>AKT22-020-11</v>
          </cell>
          <cell r="C92">
            <v>2022</v>
          </cell>
          <cell r="D92" t="str">
            <v>袜子加工设备采购项目</v>
          </cell>
          <cell r="E92" t="str">
            <v>新建</v>
          </cell>
          <cell r="F92" t="str">
            <v>2022年3月-2022年7月</v>
          </cell>
          <cell r="G92" t="str">
            <v>丝路佳苑</v>
          </cell>
          <cell r="H92" t="str">
            <v>袜子加工设备采购一批</v>
          </cell>
          <cell r="I92" t="str">
            <v>克孜勒陶镇</v>
          </cell>
          <cell r="J92" t="str">
            <v>商信局</v>
          </cell>
          <cell r="K92">
            <v>600</v>
          </cell>
          <cell r="L92">
            <v>600</v>
          </cell>
        </row>
        <row r="93">
          <cell r="B93" t="str">
            <v>（四）产业服务支撑项目</v>
          </cell>
        </row>
        <row r="93">
          <cell r="K93">
            <v>0</v>
          </cell>
          <cell r="L93">
            <v>0</v>
          </cell>
          <cell r="M93">
            <v>0</v>
          </cell>
        </row>
        <row r="94">
          <cell r="B94" t="str">
            <v>1.智慧农业</v>
          </cell>
        </row>
        <row r="95">
          <cell r="B95" t="str">
            <v>2.科技服务</v>
          </cell>
        </row>
        <row r="96">
          <cell r="B96" t="str">
            <v>3.人才培养</v>
          </cell>
        </row>
        <row r="97">
          <cell r="B97" t="str">
            <v>4.农业社会化服务</v>
          </cell>
        </row>
        <row r="98">
          <cell r="B98" t="str">
            <v>（五）金融保险配套项目</v>
          </cell>
        </row>
        <row r="98">
          <cell r="K98">
            <v>750</v>
          </cell>
          <cell r="L98">
            <v>750</v>
          </cell>
          <cell r="M98">
            <v>0</v>
          </cell>
        </row>
        <row r="99">
          <cell r="B99" t="str">
            <v>1.小额贷款贴息</v>
          </cell>
        </row>
        <row r="99">
          <cell r="K99">
            <v>750</v>
          </cell>
          <cell r="L99">
            <v>750</v>
          </cell>
          <cell r="M99">
            <v>0</v>
          </cell>
        </row>
        <row r="100">
          <cell r="B100" t="str">
            <v>AKT22-038</v>
          </cell>
          <cell r="C100">
            <v>2022</v>
          </cell>
          <cell r="D100" t="str">
            <v>小额信贷</v>
          </cell>
          <cell r="E100" t="str">
            <v>新建</v>
          </cell>
          <cell r="F100" t="str">
            <v>2022年1月-2022年12月</v>
          </cell>
          <cell r="G100" t="str">
            <v>阿克陶县</v>
          </cell>
          <cell r="H100" t="str">
            <v>为2021年全县已贷款的7000户2亿元进行贴息，按照邮政储蓄银行短期4.35%，2020年长期4.75%的年利率，2021年长期4.65%年利率，2022年贴息金额共750万元，其中第一季度贴息金额为140万元，第二季度贴息金额为180万元，第三季度贴息金额为200万元，第四季度贴息金额为230万元。</v>
          </cell>
          <cell r="I100" t="str">
            <v>财政局</v>
          </cell>
          <cell r="J100" t="str">
            <v>财政局</v>
          </cell>
          <cell r="K100">
            <v>750</v>
          </cell>
          <cell r="L100">
            <v>750</v>
          </cell>
        </row>
        <row r="101">
          <cell r="B101" t="str">
            <v>2.小额信贷风险补偿金</v>
          </cell>
        </row>
        <row r="102">
          <cell r="B102" t="str">
            <v>3.特色产业保险保费补助</v>
          </cell>
        </row>
        <row r="103">
          <cell r="B103" t="str">
            <v>4.新型经营主体贷款贴息</v>
          </cell>
        </row>
        <row r="104">
          <cell r="B104" t="str">
            <v>（六）金融保险配套项目</v>
          </cell>
        </row>
        <row r="105">
          <cell r="B105" t="str">
            <v>1.防贫保险（基金）</v>
          </cell>
        </row>
        <row r="106">
          <cell r="B106" t="str">
            <v>2.其他</v>
          </cell>
        </row>
        <row r="107">
          <cell r="B107" t="str">
            <v>二、就业项目</v>
          </cell>
        </row>
        <row r="107">
          <cell r="K107">
            <v>1200</v>
          </cell>
          <cell r="L107">
            <v>1200</v>
          </cell>
          <cell r="M107">
            <v>0</v>
          </cell>
        </row>
        <row r="108">
          <cell r="B108" t="str">
            <v>（一）务工补助</v>
          </cell>
        </row>
        <row r="109">
          <cell r="B109" t="str">
            <v>1.交通费补助</v>
          </cell>
        </row>
        <row r="110">
          <cell r="B110" t="str">
            <v>2.生产奖补、劳务补助等</v>
          </cell>
        </row>
        <row r="111">
          <cell r="B111" t="str">
            <v>（二）就业</v>
          </cell>
        </row>
        <row r="111">
          <cell r="K111">
            <v>0</v>
          </cell>
          <cell r="L111">
            <v>0</v>
          </cell>
          <cell r="M111">
            <v>0</v>
          </cell>
        </row>
        <row r="112">
          <cell r="B112" t="str">
            <v>1.帮扶车间（特色手工基地）建设</v>
          </cell>
        </row>
        <row r="113">
          <cell r="B113" t="str">
            <v>2.技能培训</v>
          </cell>
        </row>
        <row r="114">
          <cell r="B114" t="str">
            <v>3.以工代训</v>
          </cell>
        </row>
        <row r="115">
          <cell r="B115" t="str">
            <v>（三）创业</v>
          </cell>
        </row>
        <row r="116">
          <cell r="B116" t="str">
            <v>1.创业培训</v>
          </cell>
        </row>
        <row r="117">
          <cell r="B117" t="str">
            <v>2.创业奖补</v>
          </cell>
        </row>
        <row r="118">
          <cell r="B118" t="str">
            <v>（四）乡村工匠</v>
          </cell>
        </row>
        <row r="119">
          <cell r="B119" t="str">
            <v>1.乡村工匠培育培训</v>
          </cell>
        </row>
        <row r="120">
          <cell r="B120" t="str">
            <v>2.乡村工匠大师工作室</v>
          </cell>
        </row>
        <row r="121">
          <cell r="B121" t="str">
            <v>3.乡村工匠传习所</v>
          </cell>
        </row>
        <row r="122">
          <cell r="B122" t="str">
            <v>（五）公益性岗位</v>
          </cell>
        </row>
        <row r="122">
          <cell r="K122">
            <v>1200</v>
          </cell>
          <cell r="L122">
            <v>1200</v>
          </cell>
          <cell r="M122">
            <v>0</v>
          </cell>
        </row>
        <row r="123">
          <cell r="B123" t="str">
            <v>AKT22-038-1</v>
          </cell>
          <cell r="C123" t="str">
            <v>2022年</v>
          </cell>
          <cell r="D123" t="str">
            <v>阿克陶县
农村公路路管员、护路员养护项目</v>
          </cell>
          <cell r="E123" t="str">
            <v>新建</v>
          </cell>
          <cell r="F123" t="str">
            <v>2022年1月-12月</v>
          </cell>
          <cell r="G123" t="str">
            <v>巴仁乡、皮拉勒乡、玉麦乡、阿克陶镇、加马铁热克乡、奥依塔克镇、布伦口乡、喀热开其克乡、木吉乡、恰尔隆镇、塔尔乡、克孜勒陶镇</v>
          </cell>
          <cell r="H123" t="str">
            <v>1、巴仁乡聘用220名易返贫脱贫监测户和易致贫边缘户，2022年共计投资264万；
2、皮拉勒乡聘用300名易返贫脱贫监测户和易致贫边缘户，2022年共计投资360万；
3、玉麦乡聘用200名易返贫脱贫监测户和易致贫边缘户，2022年共计投资240万；
4、阿克陶镇聘用91名易返贫脱贫监测户和易致贫边缘户，2022年共计投资109.2万；                                                                                                                                                                                5、奥依塔克镇聘用30名易返贫脱贫监测户和易致贫边缘户，2022年共计投资36万；
6、布伦口乡聘用15名易返贫脱贫监测户和易致贫边缘户，2022年共计投资18万；
7、加马铁热克乡聘用20名易返贫脱贫监测户和易致贫边缘户，2022年共计投资24万；
8、喀热开其克乡聘用10名易返贫脱贫监测户和易致贫边缘户2022年共计投资12万；
9、木吉乡聘用10名易返贫脱贫监测户和易致贫边缘户，2022年共计投资12万；
10、恰尔隆镇聘用50名易返贫脱贫监测户和易致贫边缘户，2022年共计投资60万；
11、塔尔乡聘用10名易返贫脱贫监测户和易致贫边缘户，2022年共计投资12万；
12、克孜勒陶镇聘用44名易返贫脱贫监测户和易致贫边缘户,2022年共计投入52.8万元。</v>
          </cell>
          <cell r="I123" t="str">
            <v>交通运输局</v>
          </cell>
          <cell r="J123" t="str">
            <v>交通运输局</v>
          </cell>
          <cell r="K123">
            <v>1200</v>
          </cell>
          <cell r="L123">
            <v>1200</v>
          </cell>
        </row>
        <row r="124">
          <cell r="B124" t="str">
            <v>三、乡村建设行动</v>
          </cell>
        </row>
        <row r="124">
          <cell r="K124">
            <v>31861.81</v>
          </cell>
          <cell r="L124">
            <v>22435.81</v>
          </cell>
          <cell r="M124">
            <v>1476</v>
          </cell>
        </row>
        <row r="125">
          <cell r="B125" t="str">
            <v>（一）农村基础设施
（含产业配套基础设施）</v>
          </cell>
        </row>
        <row r="125">
          <cell r="K125">
            <v>24573.81</v>
          </cell>
          <cell r="L125">
            <v>16097.81</v>
          </cell>
          <cell r="M125">
            <v>1476</v>
          </cell>
        </row>
        <row r="126">
          <cell r="B126" t="str">
            <v>1.村庄规划编制（含修编）</v>
          </cell>
        </row>
        <row r="127">
          <cell r="B127" t="str">
            <v>2.农村道路建设（通村路、通户路、小型桥梁等）</v>
          </cell>
        </row>
        <row r="127">
          <cell r="K127">
            <v>6291</v>
          </cell>
          <cell r="L127">
            <v>4815</v>
          </cell>
          <cell r="M127">
            <v>1476</v>
          </cell>
        </row>
        <row r="128">
          <cell r="B128" t="str">
            <v>AKT22-031-3</v>
          </cell>
          <cell r="C128" t="str">
            <v>2022年</v>
          </cell>
          <cell r="D128" t="str">
            <v>村级道路建设项目</v>
          </cell>
          <cell r="E128" t="str">
            <v>新建</v>
          </cell>
          <cell r="F128" t="str">
            <v>2022年3月-7月</v>
          </cell>
          <cell r="G128" t="str">
            <v>托尔塔依农场</v>
          </cell>
          <cell r="H128" t="str">
            <v>新建硬化道路（沥青/混凝土路面）5.7公里，路基宽度3.5m-6.5m，路面宽度3.0m-6m，四级公路，设计速度20km/h；</v>
          </cell>
          <cell r="I128" t="str">
            <v>托尔塔依农场</v>
          </cell>
          <cell r="J128" t="str">
            <v>交通运输局</v>
          </cell>
          <cell r="K128">
            <v>342</v>
          </cell>
          <cell r="L128">
            <v>342</v>
          </cell>
        </row>
        <row r="129">
          <cell r="B129" t="str">
            <v>AKT22-031-6</v>
          </cell>
          <cell r="C129" t="str">
            <v>2022年</v>
          </cell>
          <cell r="D129" t="str">
            <v>村级道路建设项目</v>
          </cell>
          <cell r="E129" t="str">
            <v>新建</v>
          </cell>
          <cell r="F129" t="str">
            <v>2022年4月-9月</v>
          </cell>
          <cell r="G129" t="str">
            <v>塔尔乡阿勒马勒克村、巴格艾格孜村、巴格村、库祖村、</v>
          </cell>
          <cell r="H129" t="str">
            <v>新建硬化道路（沥青/混凝土路面）7.077公里，路基宽度4m-6.5m，路面宽度3.0m-6m，四级公路，设计速度20km/h。其中塔尔乡阿勒马勒克村3.638公里；巴格艾格孜村0.907公里；巴格村1.048公里、库祖村1.483公里；</v>
          </cell>
          <cell r="I129" t="str">
            <v>塔尔乡</v>
          </cell>
          <cell r="J129" t="str">
            <v>交通运输局</v>
          </cell>
          <cell r="K129">
            <v>658</v>
          </cell>
          <cell r="L129">
            <v>658</v>
          </cell>
        </row>
        <row r="130">
          <cell r="B130" t="str">
            <v>AKT22-031-2</v>
          </cell>
          <cell r="C130" t="str">
            <v>2022年</v>
          </cell>
          <cell r="D130" t="str">
            <v>村级道路建设项目</v>
          </cell>
          <cell r="E130" t="str">
            <v>新建</v>
          </cell>
          <cell r="F130" t="str">
            <v>2022年3月-7月</v>
          </cell>
          <cell r="G130" t="str">
            <v>阿克达拉牧场阔克图窝孜村</v>
          </cell>
          <cell r="H130" t="str">
            <v>阔克图窝孜村2组新建长1-16m桥梁1座。</v>
          </cell>
          <cell r="I130" t="str">
            <v>交通运输局</v>
          </cell>
          <cell r="J130" t="str">
            <v>交通运输局</v>
          </cell>
          <cell r="K130">
            <v>150</v>
          </cell>
          <cell r="L130">
            <v>150</v>
          </cell>
        </row>
        <row r="131">
          <cell r="B131" t="str">
            <v>AKT22-031-4</v>
          </cell>
          <cell r="C131" t="str">
            <v>2022年</v>
          </cell>
          <cell r="D131" t="str">
            <v>村级道路建设项目</v>
          </cell>
          <cell r="E131" t="str">
            <v>新建</v>
          </cell>
          <cell r="F131" t="str">
            <v>2022年3月-7月</v>
          </cell>
          <cell r="G131" t="str">
            <v>喀依恰艾日克村、巴仁艾日克村、英其开艾日克村、央其买里村</v>
          </cell>
          <cell r="H131" t="str">
            <v>新建硬化道路（沥青/混凝土路面）8.546公里，路基宽度3.5m-6.5m，路面宽度3.0m-6m，四级公路，设计速度20km/h；其中喀依恰艾日克村1.026公里；巴仁艾日克村2.262公里；英其开艾日克村2.947公里；央其买里村2.311公里；</v>
          </cell>
          <cell r="I131" t="str">
            <v>交通运输局</v>
          </cell>
          <cell r="J131" t="str">
            <v>交通运输局</v>
          </cell>
          <cell r="K131">
            <v>378</v>
          </cell>
          <cell r="L131">
            <v>378</v>
          </cell>
        </row>
        <row r="132">
          <cell r="B132" t="str">
            <v>AKT22-031-5</v>
          </cell>
          <cell r="C132" t="str">
            <v>2022年</v>
          </cell>
          <cell r="D132" t="str">
            <v>村级道路建设项目</v>
          </cell>
          <cell r="E132" t="str">
            <v>新建</v>
          </cell>
          <cell r="F132" t="str">
            <v>2022年3月-7月</v>
          </cell>
          <cell r="G132" t="str">
            <v>恰尔隆镇其克尔铁热克村、恰尔隆镇（昆仑佳苑）</v>
          </cell>
          <cell r="H132" t="str">
            <v>新建硬化道路（沥青/混凝土路面）5.617公里，路基宽度3.5m-6.5m，路面宽度3.0m-6m，四级公路，设计速度20km/h。其中恰尔隆镇其克尔铁热克村4.114公里，昆仑佳苑1.503公里。</v>
          </cell>
          <cell r="I132" t="str">
            <v>交通运输局</v>
          </cell>
          <cell r="J132" t="str">
            <v>交通运输局</v>
          </cell>
          <cell r="K132">
            <v>384</v>
          </cell>
          <cell r="L132">
            <v>384</v>
          </cell>
        </row>
        <row r="133">
          <cell r="B133" t="str">
            <v>AKT22-031-9</v>
          </cell>
          <cell r="C133" t="str">
            <v>2022年</v>
          </cell>
          <cell r="D133" t="str">
            <v>村级道路建设项目</v>
          </cell>
          <cell r="E133" t="str">
            <v>新建</v>
          </cell>
          <cell r="F133" t="str">
            <v>2022年3月-7月</v>
          </cell>
          <cell r="G133" t="str">
            <v>巴仁乡也勒干村、阔洪其村、且克村、加依村、吐尔村、古勒巴格村、克孜勒吾斯塘村、巴仁村</v>
          </cell>
          <cell r="H133" t="str">
            <v>新建硬化道路（沥青/混凝土路面）18.304公里，路基宽度3.5m-6.5m，路面宽度3.0m-6m，四级公路，设计速度20km/h；其中巴仁乡也勒干村4.4公里、阔洪其村2.913公里、且克村0.896公里、加依村1.046公里、吐尔村2.3公里、古勒巴格村2.797公里、克孜勒吾斯塘村3.085公里、巴仁村0.862公里；</v>
          </cell>
          <cell r="I133" t="str">
            <v>交通运输局</v>
          </cell>
          <cell r="J133" t="str">
            <v>交通运输局</v>
          </cell>
          <cell r="K133">
            <v>978</v>
          </cell>
          <cell r="L133">
            <v>978</v>
          </cell>
        </row>
        <row r="134">
          <cell r="B134" t="str">
            <v>AKT22-031-10</v>
          </cell>
          <cell r="C134" t="str">
            <v>2022年</v>
          </cell>
          <cell r="D134" t="str">
            <v>村级道路建设项目</v>
          </cell>
          <cell r="E134" t="str">
            <v>新建</v>
          </cell>
          <cell r="F134" t="str">
            <v>2022年3月-7月</v>
          </cell>
          <cell r="G134" t="str">
            <v>皮拉勒乡依克其来村、阿克土村、阿克提其村、恰尔巴格村、阔苏拉村、依也勒干村、苏鲁克村、乌尊拉村、阔苏拉村、托格其村</v>
          </cell>
          <cell r="H134" t="str">
            <v>新建硬化道路（沥青/混凝土路面）24.105公里，路基宽度3.5m-6.5m，路面宽度3.0m-6m，四级公路，设计速度20km/h；皮拉勒乡依克其来村2.9公里、阿克土村2.081公里、阿克提其村1.655公里、恰尔巴格村0.789公里、阔苏拉村0.772公里、依也勒干村7.919公里、托格其村2.567公里、苏鲁克村1.165公里、乌尊拉村0.982公里；皮拉勒村3.221公里</v>
          </cell>
          <cell r="I134" t="str">
            <v>交通运输局</v>
          </cell>
          <cell r="J134" t="str">
            <v>交通运输局</v>
          </cell>
          <cell r="K134">
            <v>1476</v>
          </cell>
        </row>
        <row r="134">
          <cell r="M134">
            <v>1476</v>
          </cell>
        </row>
        <row r="135">
          <cell r="B135" t="str">
            <v>AKT22-031-12</v>
          </cell>
          <cell r="C135" t="str">
            <v>2022年</v>
          </cell>
          <cell r="D135" t="str">
            <v>村级道路建设项目</v>
          </cell>
          <cell r="E135" t="str">
            <v>新建</v>
          </cell>
          <cell r="F135" t="str">
            <v>2022年3月-7月</v>
          </cell>
          <cell r="G135" t="str">
            <v>玉麦乡玉麦村、英阿依玛克村、阿勒吞其村、阿玛希村、尤喀克霍伊拉村、库尼萨克村、喀什艾日克村、霍依拉艾日克村、加依铁热克、库尔巴格村</v>
          </cell>
          <cell r="H135" t="str">
            <v>新建硬化道路（沥青/混凝土路面）38.23公里，路基宽度3.5m-6.5m，路面宽度3.0m-6m，四级公路，设计速度20km/h；其中玉麦乡玉麦村2.619公里、英阿依玛克村2.939公里、阿勒吞其村10.062公里、阿玛希村6.871公里、尤喀克霍伊拉村0.489公里、库尼萨克村5.404公里、喀什艾日克村0.613公里、霍依拉艾日克村3.805公里、加依铁热克3.569公里，库尔巴格村1.859公里。</v>
          </cell>
          <cell r="I135" t="str">
            <v>交通运输局</v>
          </cell>
          <cell r="J135" t="str">
            <v>交通运输局</v>
          </cell>
          <cell r="K135">
            <v>1925</v>
          </cell>
          <cell r="L135">
            <v>1925</v>
          </cell>
        </row>
        <row r="136">
          <cell r="B136" t="str">
            <v>3.产业路、资源路、旅游路建设</v>
          </cell>
        </row>
        <row r="137">
          <cell r="B137" t="str">
            <v>4.农村供水保障设施建设</v>
          </cell>
        </row>
        <row r="137">
          <cell r="K137">
            <v>8282.81</v>
          </cell>
          <cell r="L137">
            <v>8282.81</v>
          </cell>
          <cell r="M137">
            <v>0</v>
          </cell>
        </row>
        <row r="138">
          <cell r="B138" t="str">
            <v>AKT22-032-1</v>
          </cell>
          <cell r="C138">
            <v>2022</v>
          </cell>
          <cell r="D138" t="str">
            <v>阿克陶县巴仁乡供水设施提升改造项目</v>
          </cell>
          <cell r="E138" t="str">
            <v>改建</v>
          </cell>
          <cell r="F138" t="str">
            <v>2022年3月-2022年7月</v>
          </cell>
          <cell r="G138" t="str">
            <v>巴仁乡库尔干村</v>
          </cell>
          <cell r="H138" t="str">
            <v>为巴仁乡库尔干村更换主输水管道5.6km、入户水管道及配套设施及附属工程；总投资310万。</v>
          </cell>
          <cell r="I138" t="str">
            <v>巴仁乡</v>
          </cell>
          <cell r="J138" t="str">
            <v>水利局</v>
          </cell>
          <cell r="K138">
            <v>310</v>
          </cell>
          <cell r="L138">
            <v>310</v>
          </cell>
        </row>
        <row r="139">
          <cell r="B139" t="str">
            <v>AKT22-032-2</v>
          </cell>
          <cell r="C139">
            <v>2022</v>
          </cell>
          <cell r="D139" t="str">
            <v>克州阿克陶县三乡一镇安全饮水巩固提升供水工程</v>
          </cell>
          <cell r="E139" t="str">
            <v>改建</v>
          </cell>
          <cell r="F139" t="str">
            <v>2022年3月-2022年7月</v>
          </cell>
          <cell r="G139" t="str">
            <v>巴仁乡、玉麦乡、恰尔隆镇（搬迁点）、阿克陶镇</v>
          </cell>
          <cell r="H139" t="str">
            <v>本工程取水渗管长度280米，输水管道全长12.635km，配套管道附属建筑物：节制检修阀井4座，进排气阀井（包括镇墩进排气阀井）12座，流量计井2座，泄水放空阀井1座，消能阀井1座，减压池1座，1000m3水池2座，镇墩7座，交叉建筑物1座。受益阿克陶县三乡一镇合计总户数9632户。</v>
          </cell>
          <cell r="I139" t="str">
            <v>水利局</v>
          </cell>
          <cell r="J139" t="str">
            <v>水利局</v>
          </cell>
          <cell r="K139">
            <v>3800</v>
          </cell>
          <cell r="L139">
            <v>3800</v>
          </cell>
        </row>
        <row r="140">
          <cell r="B140" t="str">
            <v>AKT22-032-3</v>
          </cell>
          <cell r="C140">
            <v>2022</v>
          </cell>
          <cell r="D140" t="str">
            <v>阿克陶县恰尔隆镇、玉麦乡饮水管道提升改造工程</v>
          </cell>
          <cell r="E140" t="str">
            <v>改建</v>
          </cell>
          <cell r="F140" t="str">
            <v>2022年3月-2022年7月</v>
          </cell>
          <cell r="G140" t="str">
            <v>恰尔隆镇、玉麦乡</v>
          </cell>
          <cell r="H140" t="str">
            <v>恰尔隆镇昆仑佳苑饮水管道：更换PVCΦ90管道1810米、PVCΦ50管道370米；玉麦乡恰格尔村康克仁片区饮水管道：更换PVCΦ90管道790米，新建16座分水阀门井；玉麦乡阿勒吞其村饮水管道：更换PVCΦ90管道270米，新建2座分水阀门井。</v>
          </cell>
          <cell r="I140" t="str">
            <v>水利局</v>
          </cell>
          <cell r="J140" t="str">
            <v>水利局</v>
          </cell>
          <cell r="K140">
            <v>82.81</v>
          </cell>
          <cell r="L140">
            <v>82.81</v>
          </cell>
        </row>
        <row r="141">
          <cell r="B141" t="str">
            <v>AKT22-032-4</v>
          </cell>
          <cell r="C141">
            <v>2022</v>
          </cell>
          <cell r="D141" t="str">
            <v>克州阿克陶县三乡一镇安全饮水巩固提升配水工程</v>
          </cell>
          <cell r="E141" t="str">
            <v>改建</v>
          </cell>
          <cell r="F141" t="str">
            <v>2022年3月-2022年7月</v>
          </cell>
          <cell r="G141" t="str">
            <v>巴仁乡、玉麦乡、恰尔隆镇（搬迁点）、阿克陶镇</v>
          </cell>
          <cell r="H141" t="str">
            <v>本工程输水管道全长37.07km，配套管道附属建筑物：节制检修阀井15座，进排气阀井43座，流量计井12座，泄水放空阀井19座，镇墩31座，分水阀井4座，交叉建筑物29座；受益阿克陶县三乡一镇合计总户数9632户。</v>
          </cell>
          <cell r="I141" t="str">
            <v>水利局</v>
          </cell>
          <cell r="J141" t="str">
            <v>水利局</v>
          </cell>
          <cell r="K141">
            <v>3200</v>
          </cell>
          <cell r="L141">
            <v>3200</v>
          </cell>
        </row>
        <row r="142">
          <cell r="B142" t="str">
            <v>AKT22-032-5</v>
          </cell>
          <cell r="C142">
            <v>2022</v>
          </cell>
          <cell r="D142" t="str">
            <v>阿克陶县木吉乡布拉克村及火山口村安全饮水水源改造工程</v>
          </cell>
          <cell r="E142" t="str">
            <v>新建</v>
          </cell>
          <cell r="F142" t="str">
            <v>2022年3月-2022年7月</v>
          </cell>
          <cell r="G142" t="str">
            <v>木吉乡</v>
          </cell>
          <cell r="H142" t="str">
            <v>木吉乡布拉克村建设内容：新建集水渠1座，截渗墙104m，蓄水池1座，泵房1座，离心泵2台（一用一备），水泵变频控制柜1套，绝缘导线150m，变压器1台，PE管（de250）964m，阀门井3座，防护围网300m，监控设施1套，标志牌1座，警示牌6座。
木吉乡火山口村建设内容：新建引泉池1座，泵房1座，离心泵2台（一用一备），水泵变频控制柜1套，绝缘导线550m，变压器1台，PE管（de110）640m，阀门井2座，防护围网200m，监控设施1套，标志牌1座，警示牌6座。</v>
          </cell>
          <cell r="I142" t="str">
            <v>水利局</v>
          </cell>
          <cell r="J142" t="str">
            <v>水利局</v>
          </cell>
          <cell r="K142">
            <v>890</v>
          </cell>
          <cell r="L142">
            <v>890</v>
          </cell>
        </row>
        <row r="143">
          <cell r="B143" t="str">
            <v>5.农村电网建设（通生产、生活用电、提高综合电压和供电可靠性）</v>
          </cell>
        </row>
        <row r="144">
          <cell r="B144" t="str">
            <v>6.数字乡村建设（信息通信基础设施建设、数字化、智能化建设等）</v>
          </cell>
        </row>
        <row r="145">
          <cell r="B145" t="str">
            <v>7.农村清洁能源设施建设（燃气、户用光伏、风电、水电、农村生物质能源、北方地区清洁取暖等）</v>
          </cell>
        </row>
        <row r="145">
          <cell r="K145">
            <v>10000</v>
          </cell>
          <cell r="L145">
            <v>3000</v>
          </cell>
          <cell r="M145">
            <v>0</v>
          </cell>
        </row>
        <row r="146">
          <cell r="B146" t="str">
            <v>AKT22-030-2</v>
          </cell>
          <cell r="C146">
            <v>2022</v>
          </cell>
          <cell r="D146" t="str">
            <v>阿克陶县物资回收再利用项目</v>
          </cell>
          <cell r="E146" t="str">
            <v>新建</v>
          </cell>
          <cell r="F146" t="str">
            <v>2022年6月-12月</v>
          </cell>
          <cell r="G146" t="str">
            <v>玉麦乡阿勒吞其村</v>
          </cell>
          <cell r="H146" t="str">
            <v>建成阿克陶县再生资源回收分拣中心，项目建成后将县城周边 28 家废品回收站集中安置，统一规范管理，以提高农村环境保护公共服务水平，推动农村环境综合整治。改变再生资源回收长期面临的小、乱、污的局面，提高再生资源利用率，保护环境，实现经济与社会可持续发展。项目总建筑面积为 19374.95 ㎡，具体建设内容如下：1.建设车间、厂房4栋，总建筑面积10235.22 ㎡。4.建设回收服务站8 栋，总建筑面积7674.24 ㎡。5.建设污水处理站 1 座，建筑面积 225.04 ㎡。6.附属配套设施。</v>
          </cell>
          <cell r="I146" t="str">
            <v>供销社</v>
          </cell>
          <cell r="J146" t="str">
            <v>供销社</v>
          </cell>
          <cell r="K146">
            <v>10000</v>
          </cell>
          <cell r="L146">
            <v>3000</v>
          </cell>
        </row>
        <row r="147">
          <cell r="B147" t="str">
            <v>8.农业农村基础设施中长期贷款贴息</v>
          </cell>
        </row>
        <row r="148">
          <cell r="B148" t="str">
            <v>9.其他（防洪坝）</v>
          </cell>
        </row>
        <row r="149">
          <cell r="B149" t="str">
            <v>（二）人居环境整治</v>
          </cell>
        </row>
        <row r="149">
          <cell r="K149">
            <v>7288</v>
          </cell>
          <cell r="L149">
            <v>6338</v>
          </cell>
          <cell r="M149">
            <v>0</v>
          </cell>
        </row>
        <row r="150">
          <cell r="B150" t="str">
            <v>1.农村卫生厕所改造（户用、公共厕所）</v>
          </cell>
        </row>
        <row r="151">
          <cell r="B151" t="str">
            <v>2.农村污水治理</v>
          </cell>
        </row>
        <row r="151">
          <cell r="K151">
            <v>2710</v>
          </cell>
          <cell r="L151">
            <v>2710</v>
          </cell>
          <cell r="M151">
            <v>0</v>
          </cell>
        </row>
        <row r="152">
          <cell r="B152" t="str">
            <v>AKT22-030-3</v>
          </cell>
          <cell r="C152">
            <v>2022</v>
          </cell>
          <cell r="D152" t="str">
            <v>生活污水治理</v>
          </cell>
          <cell r="E152" t="str">
            <v>续建</v>
          </cell>
          <cell r="F152" t="str">
            <v>2022年3月-2022年7月</v>
          </cell>
          <cell r="G152" t="str">
            <v>阿克陶镇诺库其艾日克村、喀依恰艾日克村、奥达艾日克村、巴仁艾日克村、英其开艾日克村、玉麦乡尤喀霍依拉村、库尼萨克村、加依铁热克村、喀什艾日克村、库尔巴格村、兰干村、巴仁乡古勒巴格村</v>
          </cell>
          <cell r="H152" t="str">
            <v>一、阿克陶镇2村新建排水管道合计6099米，其中新建d150HDPE双壁波纹出户管2550米，新建d300的HDPE双壁波纹管2590m，新建d400的HDPE双壁波纹管959m。新建Φ1250砌块排水检查井129座，路面恢复6400㎡；3村、5村、6村新建排水管道合计23751米，其中新建d150HDPE双壁波纹出户管11580米，新建d300的HDPE双壁波纹管9584m，新建d400的HDPE双壁波纹管2540m，新建d400的焊接钢管47m。新建Φ1250砌块排水检查井427座，新建Φ1000钢筋混凝土跌水井2座，路面恢复12500㎡；4村新建排水管道合计7489米，其中新建d150HDPE双壁波纹出户管3300米，新建d300的HDPE双壁波纹管3214m，新建d400的HDPE双壁波纹管885m，新建d400的焊接钢管90m。新建Φ1250砌块排水检查井153座，新建Φ1000钢筋混凝土跌水井2座，路面恢复1000㎡；玉麦乡尤喀霍依拉6村库尼萨克7村9村新建排水管道合计23629米，其中新建d150HDPE双壁波纹出户管14040米，新建d300的HDPE双壁波纹管4650m，新建d400的HDPE双壁波纹管1654m。新建d400的Ⅱ级钢筋混凝土管800米，DN200压力排水管2485米，新建Φ1250砌块排水检查井239座，新建Φ1500砌块排水检查井1座，新建Φ1250钢筋混凝土沉泥井1座，新建Φ1000钢筋混凝土跌水井5座，新建∅1200，∅800砌块排泥井4座，新建B×L=1200×1200钢筋混凝土排气井2座，新建B×L=2100×1000钢筋混凝土压力检查井4座，路面恢复8000㎡；喀什艾日克8村库尔巴格10村兰干11村新建排水管道合计27880米，其中新建d150HDPE双壁波纹出户管14400米，新建d300的HDPE双壁波纹管11352m，新建d400的HDPE双壁波纹管2128m。新建Φ1250砌块排水检查井386座，路面恢复6000㎡，投资3986.16万元。
二、巴仁乡古勒巴格村14村新建排水管道合计34996米，其中新建d150HDPE双壁波纹出户管15900米，新建d300的HDPE双壁波纹管13982m，新建d400的HDPE双壁波纹管5114m。新建Φ1250砌块排水检查井704座，路面恢复2500㎡，顶管55m。新建300m³污水处理站一座。投资1811.19万元。计划投资5797.35万元，（2021投资3087.35万元，2022年计划投资2710万元）</v>
          </cell>
          <cell r="I152" t="str">
            <v>生态环境局</v>
          </cell>
          <cell r="J152" t="str">
            <v>生态环境局</v>
          </cell>
          <cell r="K152">
            <v>2710</v>
          </cell>
          <cell r="L152">
            <v>2710</v>
          </cell>
        </row>
        <row r="153">
          <cell r="B153" t="str">
            <v>3.农村垃圾治理</v>
          </cell>
        </row>
        <row r="154">
          <cell r="B154" t="str">
            <v>4.村容村貌提升</v>
          </cell>
        </row>
        <row r="154">
          <cell r="K154">
            <v>4578</v>
          </cell>
          <cell r="L154">
            <v>3628</v>
          </cell>
          <cell r="M154">
            <v>0</v>
          </cell>
        </row>
        <row r="155">
          <cell r="B155" t="str">
            <v>AKT22-029-15</v>
          </cell>
          <cell r="C155">
            <v>2022</v>
          </cell>
          <cell r="D155" t="str">
            <v>巴仁乡生态宜居建设项目</v>
          </cell>
          <cell r="E155" t="str">
            <v>新建</v>
          </cell>
          <cell r="F155" t="str">
            <v>2022年3月-2022年10月</v>
          </cell>
          <cell r="G155" t="str">
            <v>巴仁乡阿热买里村、克孜勒吾斯塘村、巴仁村、也勒干村</v>
          </cell>
          <cell r="H155" t="str">
            <v>在巴仁乡阿热买里村、克孜勒吾斯塘村、巴仁村、也勒干村部分主干道两侧和集中连片居住点共计230户农户， 重点围绕乡村农户庭院现状，对农民房前屋后进行杂物清理，提升庭院整体面貌，在庭院整治、净化的基础上发展庭院经济，结合农户实际需求建设入户棚圈、拱棚；同时推进沿路环境提升改造，打造农牧民安居乐业的美丽乡村。</v>
          </cell>
          <cell r="I155" t="str">
            <v>巴仁乡</v>
          </cell>
          <cell r="J155" t="str">
            <v>住建局</v>
          </cell>
          <cell r="K155">
            <v>595</v>
          </cell>
          <cell r="L155">
            <v>595</v>
          </cell>
        </row>
        <row r="156">
          <cell r="B156" t="str">
            <v>AKT22-029-16</v>
          </cell>
          <cell r="C156">
            <v>2022</v>
          </cell>
          <cell r="D156" t="str">
            <v>阿克陶镇示范街打造项目</v>
          </cell>
          <cell r="E156" t="str">
            <v>新建</v>
          </cell>
          <cell r="F156" t="str">
            <v>2022年3月-2022年10月</v>
          </cell>
          <cell r="G156" t="str">
            <v>阿克陶镇奥达艾日克村</v>
          </cell>
          <cell r="H156" t="str">
            <v>阿克陶镇奥达艾日克村围绕稻虾田园综合观光体新建硬化道路长2.2公里，路面宽3米；对3公里道路及沿路进行提升改造，其中：700米道路各加宽1米并对道路两旁进行整治；1.3公里的道路新建人行道宽1.5米及道路硬化、路沿石。</v>
          </cell>
          <cell r="I156" t="str">
            <v>阿克陶镇</v>
          </cell>
          <cell r="J156" t="str">
            <v>住建局</v>
          </cell>
          <cell r="K156">
            <v>590</v>
          </cell>
          <cell r="L156">
            <v>590</v>
          </cell>
        </row>
        <row r="157">
          <cell r="B157" t="str">
            <v>AKT22-029-17</v>
          </cell>
          <cell r="C157">
            <v>2022</v>
          </cell>
          <cell r="D157" t="str">
            <v>皮拉勒乡人居环境整治项目</v>
          </cell>
          <cell r="E157" t="str">
            <v>新建</v>
          </cell>
          <cell r="F157" t="str">
            <v>2022年3月-2022年10月</v>
          </cell>
          <cell r="G157" t="str">
            <v>皮拉勒乡塔孜勒克村、依克其来村、乌尊拉村、托格其村</v>
          </cell>
          <cell r="H157" t="str">
            <v>皮拉勒乡示范街建设项目（塔孜勒克村-托格其村）主要建设内容：新农村建设综合治理长度15.2Km，项目覆盖五个村，分别为塔孜勒克村、依克其来村、帕拉其村、乌尊拉村、托格其村。对塔孜勒克村县道X390至315国道两侧（长度4.88 Km）、315国道与疏英线交汇口至托格其村两侧（长度10.3Km）。塔孜勒克村县道X390至315国道两侧道路两侧修建3m宽林床及铺设PE灌溉管道和防撞护栏。道路两侧居民房屋改造提升，进行三区分离，发展庭院经济，对门前与道路之间和入户道路进行硬化及修建入户涵管桥。计划投资595万元。</v>
          </cell>
          <cell r="I157" t="str">
            <v>皮拉勒乡</v>
          </cell>
          <cell r="J157" t="str">
            <v>住建局</v>
          </cell>
          <cell r="K157">
            <v>595</v>
          </cell>
          <cell r="L157">
            <v>595</v>
          </cell>
        </row>
        <row r="158">
          <cell r="B158" t="str">
            <v>AKT22-029-12</v>
          </cell>
          <cell r="C158">
            <v>2022</v>
          </cell>
          <cell r="D158" t="str">
            <v>加马铁热克乡阔什铁热克村农村人居环境整治提升项目</v>
          </cell>
          <cell r="E158" t="str">
            <v>新建</v>
          </cell>
          <cell r="F158" t="str">
            <v>2022年3月-2022年10月</v>
          </cell>
          <cell r="G158" t="str">
            <v>加马铁热克乡阔什铁热克村</v>
          </cell>
          <cell r="H158" t="str">
            <v>对阔什铁热克村5个村民小组主干道两侧、水渠及林带进行修整、村组道路入户修建、地面硬化等配套附属设施建设。</v>
          </cell>
          <cell r="I158" t="str">
            <v>加马铁热克乡</v>
          </cell>
          <cell r="J158" t="str">
            <v>住建局</v>
          </cell>
          <cell r="K158">
            <v>475</v>
          </cell>
          <cell r="L158">
            <v>475</v>
          </cell>
        </row>
        <row r="159">
          <cell r="B159" t="str">
            <v>AKT22-029-13</v>
          </cell>
          <cell r="C159">
            <v>2022</v>
          </cell>
          <cell r="D159" t="str">
            <v>加马铁热克乡喀什博依村人居环境整治提升项目</v>
          </cell>
          <cell r="E159" t="str">
            <v>新建</v>
          </cell>
          <cell r="F159" t="str">
            <v>2022年3月-2022年10月</v>
          </cell>
          <cell r="G159" t="str">
            <v>加马铁热克乡喀什博依村</v>
          </cell>
          <cell r="H159" t="str">
            <v>对喀什博依村5个村民小组主干道两侧、水渠及林带进行修整、村组道路入户修建、地面硬化等配套附属设施建设。</v>
          </cell>
          <cell r="I159" t="str">
            <v>加马铁热克乡</v>
          </cell>
          <cell r="J159" t="str">
            <v>住建局</v>
          </cell>
          <cell r="K159">
            <v>475</v>
          </cell>
          <cell r="L159">
            <v>475</v>
          </cell>
        </row>
        <row r="160">
          <cell r="B160" t="str">
            <v>AKT22-029-14</v>
          </cell>
          <cell r="C160">
            <v>2022</v>
          </cell>
          <cell r="D160" t="str">
            <v>玉麦乡农村人居环境整治提升项目</v>
          </cell>
          <cell r="E160" t="str">
            <v>新建</v>
          </cell>
          <cell r="F160" t="str">
            <v>2022年3月-2022年10月</v>
          </cell>
          <cell r="G160" t="str">
            <v>玉麦乡恰格尔村、玉麦村、英阿依玛克村、阿勒吞其村、阿玛希村、尤喀克霍依拉村、库尼萨克村、喀什艾日克村、加依铁热克村、库尔巴格村、兰干村、霍依拉艾日克村</v>
          </cell>
          <cell r="H160" t="str">
            <v>对2154亩农户后院进行复垦，使其恢复种植功能，提高耕地面积，推动高标准农田建设。其中：恰格尔村150亩、玉麦村320亩、英阿依玛克村72亩、阿勒吞其村500亩、阿玛希村120亩、尤喀克霍伊拉村82亩、库尼萨克村130亩、喀什艾日克村50亩、加依铁热克村370亩、库尔巴格村300亩、兰干村40亩、霍依拉艾日克村20亩。</v>
          </cell>
          <cell r="I160" t="str">
            <v>玉麦乡</v>
          </cell>
          <cell r="J160" t="str">
            <v>住建局</v>
          </cell>
          <cell r="K160">
            <v>598</v>
          </cell>
          <cell r="L160">
            <v>598</v>
          </cell>
        </row>
        <row r="161">
          <cell r="B161" t="str">
            <v>AKT22-029-18</v>
          </cell>
          <cell r="C161">
            <v>2022</v>
          </cell>
          <cell r="D161" t="str">
            <v>朗库里人居环境提升改造（以工代赈示范项目）</v>
          </cell>
          <cell r="E161" t="str">
            <v>新建</v>
          </cell>
          <cell r="F161" t="str">
            <v>2022年4月-	2022年11月</v>
          </cell>
          <cell r="G161" t="str">
            <v>布伦口乡</v>
          </cell>
          <cell r="H161" t="str">
            <v>农村路网体系铺设面积25000平方米；场地硬化1500平方米；新建高位水池1个，配套抽水系统一套，供水管道2公里；在主次干道两侧或一侧开挖排水明渠，实现村庄排水畅通，确保路面、路沟无积水，建设50平方米牲畜棚圈30座；铺设通村电网，修建高、低压架设并配套变压器，完成30户居民家庭电力入户等配套附属设施。</v>
          </cell>
          <cell r="I161" t="str">
            <v>布伦口乡</v>
          </cell>
          <cell r="J161" t="str">
            <v>住建局</v>
          </cell>
          <cell r="K161">
            <v>1250</v>
          </cell>
          <cell r="L161">
            <v>300</v>
          </cell>
        </row>
        <row r="162">
          <cell r="B162" t="str">
            <v>（三）农村公共服务</v>
          </cell>
        </row>
        <row r="163">
          <cell r="B163" t="str">
            <v>1.学校建设或改造（含幼儿园）</v>
          </cell>
        </row>
        <row r="164">
          <cell r="B164" t="str">
            <v>2.村卫生室标准化建设</v>
          </cell>
        </row>
        <row r="165">
          <cell r="B165" t="str">
            <v>3.农村养老设施建设（养老院、幸福院、日间照料中心等）</v>
          </cell>
        </row>
        <row r="166">
          <cell r="B166" t="str">
            <v>4.公共照明设施</v>
          </cell>
        </row>
        <row r="167">
          <cell r="B167" t="str">
            <v>5.开展县乡村公共服务一体化示范创建</v>
          </cell>
        </row>
        <row r="168">
          <cell r="B168" t="str">
            <v>6.其他（便民综合服务设施、文化活动广场、体育设施、村级客运站、农村公益性殡葬设施建设等）</v>
          </cell>
        </row>
        <row r="169">
          <cell r="B169" t="str">
            <v>四、易地搬迁后扶</v>
          </cell>
        </row>
        <row r="170">
          <cell r="B170" t="str">
            <v>1.公共服务岗位</v>
          </cell>
        </row>
        <row r="171">
          <cell r="B171" t="str">
            <v>2.“一站式”社区综合服务设施建设</v>
          </cell>
        </row>
        <row r="172">
          <cell r="B172" t="str">
            <v>3.易地扶贫搬迁贷款债券贴息补助</v>
          </cell>
        </row>
        <row r="173">
          <cell r="B173" t="str">
            <v>五、巩固三保障成果</v>
          </cell>
        </row>
        <row r="173">
          <cell r="K173">
            <v>1565.7</v>
          </cell>
          <cell r="L173">
            <v>1565.7</v>
          </cell>
          <cell r="M173">
            <v>0</v>
          </cell>
        </row>
        <row r="174">
          <cell r="B174" t="str">
            <v>（一）住房</v>
          </cell>
        </row>
        <row r="175">
          <cell r="B175" t="str">
            <v>1.农村危房改造等农房改造</v>
          </cell>
        </row>
        <row r="176">
          <cell r="B176" t="str">
            <v>（二）教育</v>
          </cell>
        </row>
        <row r="176">
          <cell r="K176">
            <v>1565.7</v>
          </cell>
          <cell r="L176">
            <v>1565.7</v>
          </cell>
          <cell r="M176">
            <v>0</v>
          </cell>
        </row>
        <row r="177">
          <cell r="B177" t="str">
            <v>1.享受“雨露计划”职业教育补助</v>
          </cell>
        </row>
        <row r="177">
          <cell r="K177">
            <v>1565.7</v>
          </cell>
          <cell r="L177">
            <v>1565.7</v>
          </cell>
          <cell r="M177">
            <v>0</v>
          </cell>
        </row>
        <row r="178">
          <cell r="B178" t="str">
            <v>AKT22-028-1</v>
          </cell>
          <cell r="C178">
            <v>2022</v>
          </cell>
          <cell r="D178" t="str">
            <v>阿克陶县2022年雨露计划资助项目</v>
          </cell>
          <cell r="E178" t="str">
            <v>新建</v>
          </cell>
          <cell r="F178" t="str">
            <v>2021年9月-2022年7月</v>
          </cell>
          <cell r="G178" t="str">
            <v>阿克陶县</v>
          </cell>
          <cell r="H178" t="str">
            <v>资助中专及以上职业技术类学校在读的已脱贫建已脱贫户（含监测帮扶对象）家庭学生和易致贫边缘家庭学生学生，计划5219人，补助标准每生3000元。</v>
          </cell>
          <cell r="I178" t="str">
            <v>教育局</v>
          </cell>
          <cell r="J178" t="str">
            <v>教育局</v>
          </cell>
          <cell r="K178">
            <v>1565.7</v>
          </cell>
          <cell r="L178">
            <v>1565.7</v>
          </cell>
        </row>
        <row r="179">
          <cell r="B179" t="str">
            <v>2.参与“学前学会普通话”行动</v>
          </cell>
        </row>
        <row r="180">
          <cell r="B180" t="str">
            <v>3.其他教育类项目</v>
          </cell>
        </row>
        <row r="181">
          <cell r="B181" t="str">
            <v>（三）健康</v>
          </cell>
        </row>
        <row r="182">
          <cell r="B182" t="str">
            <v>1.参加城乡居民基本医疗保险</v>
          </cell>
        </row>
        <row r="183">
          <cell r="B183" t="str">
            <v>2.参加大病保险</v>
          </cell>
        </row>
        <row r="184">
          <cell r="B184" t="str">
            <v>3.参加意外保险</v>
          </cell>
        </row>
        <row r="185">
          <cell r="B185" t="str">
            <v>4.参加其他补充医疗保险</v>
          </cell>
        </row>
        <row r="186">
          <cell r="B186" t="str">
            <v>5.接受医疗救助</v>
          </cell>
        </row>
        <row r="187">
          <cell r="B187" t="str">
            <v>6.接受大病、慢性病(地方病)救治</v>
          </cell>
        </row>
        <row r="188">
          <cell r="B188" t="str">
            <v>（四）综合保障</v>
          </cell>
        </row>
        <row r="189">
          <cell r="B189" t="str">
            <v>1.享受农村居民最低生活保障</v>
          </cell>
        </row>
        <row r="190">
          <cell r="B190" t="str">
            <v>2.参加城乡居民基本养老保险</v>
          </cell>
        </row>
        <row r="191">
          <cell r="B191" t="str">
            <v>3.享受特困人员救助供养</v>
          </cell>
        </row>
        <row r="192">
          <cell r="B192" t="str">
            <v>4.接受留守关爱服务</v>
          </cell>
        </row>
        <row r="193">
          <cell r="B193" t="str">
            <v>5.接受临时救助</v>
          </cell>
        </row>
        <row r="194">
          <cell r="B194" t="str">
            <v>六、乡村治理和精神文明建设</v>
          </cell>
        </row>
        <row r="194">
          <cell r="K194">
            <v>13774</v>
          </cell>
          <cell r="L194">
            <v>12751.5</v>
          </cell>
          <cell r="M194">
            <v>0</v>
          </cell>
        </row>
        <row r="195">
          <cell r="B195" t="str">
            <v>（一）乡村治理</v>
          </cell>
        </row>
        <row r="195">
          <cell r="K195">
            <v>13774</v>
          </cell>
          <cell r="L195">
            <v>12751.5</v>
          </cell>
          <cell r="M195">
            <v>0</v>
          </cell>
        </row>
        <row r="196">
          <cell r="B196" t="str">
            <v>1.开展乡村治理示范创建</v>
          </cell>
        </row>
        <row r="196">
          <cell r="K196">
            <v>13774</v>
          </cell>
          <cell r="L196">
            <v>12751.5</v>
          </cell>
          <cell r="M196">
            <v>0</v>
          </cell>
        </row>
        <row r="197">
          <cell r="B197" t="str">
            <v>AKT22-SFC-1</v>
          </cell>
          <cell r="C197">
            <v>2022</v>
          </cell>
          <cell r="D197" t="str">
            <v>阿克陶县皮拉勒乡依克其来村示范村打造项目</v>
          </cell>
          <cell r="E197" t="str">
            <v>新建</v>
          </cell>
          <cell r="F197" t="str">
            <v>2022年3月-2022年6月</v>
          </cell>
          <cell r="G197" t="str">
            <v>皮拉勒乡依克其来村</v>
          </cell>
          <cell r="H197" t="str">
            <v>1、依托金银花种植基地（2号地），新建金银花观景台及配套设施，金银花园区配备互动区、展示区、茶歇酒水区、特产展示区、客户体验区；对金银花景区配套设施建设（包括新建木质栈道、凉亭、旅游公厕等配套设施）；对依科其来村9小队部分区域进行地面硬化，包括树木移植，土方回填、戈壁土换填砼地坪浇筑；对沿街、沿小队道路两侧居民房前、屋后进行规划改造，包括外墙绿植统一设计、规划提升，部分院墙维修等，计划投资1200万元；
2、新建污水处理站一座，日处理量200m³，污水管网25公里，涵盖村委会、中小学及全村各小队集中居民户，计划投资2000万元。</v>
          </cell>
          <cell r="I197" t="str">
            <v>皮拉勒乡</v>
          </cell>
          <cell r="J197" t="str">
            <v>住建局</v>
          </cell>
          <cell r="K197">
            <v>3200</v>
          </cell>
          <cell r="L197">
            <v>3000</v>
          </cell>
        </row>
        <row r="198">
          <cell r="B198" t="str">
            <v>AKT22-SFC-2</v>
          </cell>
          <cell r="C198">
            <v>2022</v>
          </cell>
          <cell r="D198" t="str">
            <v>玉麦镇玉麦村示范村打造项目</v>
          </cell>
          <cell r="E198" t="str">
            <v>新建</v>
          </cell>
          <cell r="F198" t="str">
            <v>2022年3月-6月</v>
          </cell>
          <cell r="G198" t="str">
            <v>玉麦镇玉麦村</v>
          </cell>
          <cell r="H198" t="str">
            <v>1、对玉麦村主干道进行统一规划，主要路口设置标识牌，道路两侧设置垃圾桶收集垃圾，两旁房屋修缮墙体，进行统一规划，道路两侧农户门前与道路之间和入户道路进行硬化及修建入户涵管桥，房前屋后进行整治，提升庭院整体面貌；进行水渠，林带修缮，利用沿街道路的闲置空地，设置景观小节点，为村民提供休闲游憩场所，也可提升村容村貌和展现玉麦村的特色文化；开发利用胡杨林打造一座休闲农庄，增加村集体经济，1200万元；2、沿街农户住宅后院铺设污水管线，接至化粪池，进行污水处理，管线总长度约 17780 米，化粪池10座（每座200立方），计划投资1533.5万元；补齐乡村基础设施短板，打造农民安居乐业的美丽乡村。</v>
          </cell>
          <cell r="I198" t="str">
            <v>玉麦镇</v>
          </cell>
          <cell r="J198" t="str">
            <v>住建局</v>
          </cell>
          <cell r="K198">
            <v>2733.5</v>
          </cell>
          <cell r="L198">
            <v>2533.5</v>
          </cell>
        </row>
        <row r="199">
          <cell r="B199" t="str">
            <v>AKT22-SFC-3</v>
          </cell>
          <cell r="C199">
            <v>2022</v>
          </cell>
          <cell r="D199" t="str">
            <v>阿克陶镇诺库其艾日克村示范村打造项目</v>
          </cell>
          <cell r="E199" t="str">
            <v>新建</v>
          </cell>
          <cell r="F199" t="str">
            <v>2022.03-2022.10</v>
          </cell>
          <cell r="G199" t="str">
            <v>阿克陶镇诺库其艾日克村</v>
          </cell>
          <cell r="H199" t="str">
            <v>1.对诺库其艾日克村4公里主要道路进行提升改造，两侧水渠及林带进行修整，房前屋后及公共场所进行绿化，沿路摆放垃圾桶；道路两侧农户门前与道路之间入户道路进行硬化及修建入户涵管桥，主要路口建设入口标识、道路指示标识标牌，在道路节点配套建设公共服务配套设施。围绕乡村农户家现状，对诺库其艾日克村4公里道路两旁房屋围墙进行维修，修缮，房前屋后进行杂物清理、整治。计划投资1200万元；
2.阿克陶镇诺库其艾日克村新建主排水管网13km，采用双壁波纹管和玻璃钢管直径300-400mm；新建入户排水管网550户，管径200mm,采用双壁波纹管，44000m，，计划投资1218万元。</v>
          </cell>
          <cell r="I199" t="str">
            <v>阿克陶镇</v>
          </cell>
          <cell r="J199" t="str">
            <v>住建局</v>
          </cell>
          <cell r="K199">
            <v>2418</v>
          </cell>
          <cell r="L199">
            <v>2218</v>
          </cell>
        </row>
        <row r="200">
          <cell r="B200" t="str">
            <v>AKT22-SFC-4</v>
          </cell>
          <cell r="C200">
            <v>2022</v>
          </cell>
          <cell r="D200" t="str">
            <v>恰尔隆镇其克尔铁热克村乡村振兴示范村打造项目</v>
          </cell>
          <cell r="E200" t="str">
            <v>新建</v>
          </cell>
          <cell r="F200" t="str">
            <v>2022年3月1日-2022年6月1日</v>
          </cell>
          <cell r="G200" t="str">
            <v>恰尔隆镇其克尔铁热克村
</v>
          </cell>
          <cell r="H200" t="str">
            <v>对其克尔铁热克村道路两侧房屋建筑（院前院后）进行修缮维修，；围墙修补；农户门前葡萄架改造，更换路边篱笆；店铺进行修缮维修；建设垃圾投放点公共环境整治项目按照两街、新建民族团结街，民族团结门头，铺设人行道，观景小物品、基础设施配套，双拥模范一条街，雕塑，铺设人行道、围墙、升旗台。购买标识牌，对幼儿园外围进行修缮维修，对公共环境进行文化氛围营造。新建公共厕所1座。新建45公里污水管网及附属设施。计划投资2222.5万元</v>
          </cell>
          <cell r="I200" t="str">
            <v>恰尔隆镇</v>
          </cell>
          <cell r="J200" t="str">
            <v>住建局</v>
          </cell>
          <cell r="K200">
            <v>2222.5</v>
          </cell>
          <cell r="L200">
            <v>2000</v>
          </cell>
        </row>
        <row r="201">
          <cell r="B201" t="str">
            <v>AKT22-SFC-5</v>
          </cell>
          <cell r="C201">
            <v>2022</v>
          </cell>
          <cell r="D201" t="str">
            <v>巴仁乡阔洪其村乡村振兴示范村打造项目</v>
          </cell>
          <cell r="E201" t="str">
            <v>新建</v>
          </cell>
          <cell r="F201" t="str">
            <v>2022年3月-2022年6月</v>
          </cell>
          <cell r="G201" t="str">
            <v>巴仁乡阔洪其村</v>
          </cell>
          <cell r="H201" t="str">
            <v>对阔其村全村主干道，进行统一规划，主要路口设置标识牌，两旁房屋修缮墙体，进行统一规划，道路两侧农户门前与道路之间和入户道路进行硬化及修建入户涵管桥，房前屋后进行整治，提升庭院整体面貌；进行水渠，林带修缮，维修提升公共厕所；新建污水管网预计40公里，包括附属设施、路面恢复，以及部分农户院落高差不平的建设化粪池等，补齐乡村基础设施短板，打造农民安居乐业的美丽乡村，投资3200万元。</v>
          </cell>
          <cell r="I201" t="str">
            <v>巴仁乡</v>
          </cell>
          <cell r="J201" t="str">
            <v>住建局</v>
          </cell>
          <cell r="K201">
            <v>3200</v>
          </cell>
          <cell r="L201">
            <v>3000</v>
          </cell>
        </row>
        <row r="202">
          <cell r="B202" t="str">
            <v>2.推进“积分制”“清单式”等管理方式</v>
          </cell>
        </row>
        <row r="203">
          <cell r="B203" t="str">
            <v>（二）农村精神文明建设</v>
          </cell>
        </row>
        <row r="204">
          <cell r="B204" t="str">
            <v>1.培养“四有”新时代农民</v>
          </cell>
        </row>
        <row r="205">
          <cell r="B205" t="str">
            <v>2.移风易俗</v>
          </cell>
        </row>
        <row r="206">
          <cell r="B206" t="str">
            <v>3.科技文化卫生“三下乡”</v>
          </cell>
        </row>
        <row r="207">
          <cell r="B207" t="str">
            <v>4.农村文化项目</v>
          </cell>
        </row>
        <row r="208">
          <cell r="B208" t="str">
            <v>七、项目管理费</v>
          </cell>
        </row>
        <row r="208">
          <cell r="K208">
            <v>400</v>
          </cell>
          <cell r="L208">
            <v>0</v>
          </cell>
          <cell r="M208">
            <v>400</v>
          </cell>
        </row>
        <row r="209">
          <cell r="B209" t="str">
            <v>AKT22-039</v>
          </cell>
          <cell r="C209">
            <v>2022</v>
          </cell>
          <cell r="D209" t="str">
            <v>项目管理费</v>
          </cell>
          <cell r="E209" t="str">
            <v>新建</v>
          </cell>
          <cell r="F209" t="str">
            <v>2022年1月-2022年12月</v>
          </cell>
          <cell r="G209" t="str">
            <v>阿克陶县</v>
          </cell>
          <cell r="H209" t="str">
            <v>县级扶贫资金项目管理（用于项目库管理、项目实施方案审核、项目管理、档案管理、档案整理等）</v>
          </cell>
          <cell r="I209" t="str">
            <v>乡村振兴局</v>
          </cell>
          <cell r="J209" t="str">
            <v>乡村振兴局</v>
          </cell>
          <cell r="K209">
            <v>400</v>
          </cell>
        </row>
        <row r="209">
          <cell r="M209">
            <v>400</v>
          </cell>
        </row>
        <row r="210">
          <cell r="B210" t="str">
            <v>八、其他</v>
          </cell>
        </row>
        <row r="211">
          <cell r="B211" t="str">
            <v>1.少数民族特色村寨建设项目</v>
          </cell>
        </row>
        <row r="212">
          <cell r="B212" t="str">
            <v>2.困难群众饮用低氟茶</v>
          </cell>
        </row>
      </sheetData>
      <sheetData sheetId="3" refreshError="1"/>
      <sheetData sheetId="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AO24"/>
  <sheetViews>
    <sheetView tabSelected="1" view="pageBreakPreview" zoomScale="70" zoomScaleNormal="100" workbookViewId="0">
      <pane xSplit="8" ySplit="5" topLeftCell="U6" activePane="bottomRight" state="frozen"/>
      <selection/>
      <selection pane="topRight"/>
      <selection pane="bottomLeft"/>
      <selection pane="bottomRight" activeCell="G17" sqref="G17"/>
    </sheetView>
  </sheetViews>
  <sheetFormatPr defaultColWidth="8.88888888888889" defaultRowHeight="17.4"/>
  <cols>
    <col min="1" max="1" width="6.34259259259259" style="5" customWidth="1"/>
    <col min="2" max="2" width="13.0092592592593" style="6" customWidth="1"/>
    <col min="3" max="3" width="8.72222222222222" style="6" customWidth="1"/>
    <col min="4" max="4" width="12.0648148148148" style="6" customWidth="1"/>
    <col min="5" max="5" width="15.0740740740741" style="6" customWidth="1"/>
    <col min="6" max="6" width="16.8240740740741" style="6" customWidth="1"/>
    <col min="7" max="7" width="16.1851851851852" style="6" customWidth="1"/>
    <col min="8" max="8" width="59.8425925925926" style="7" customWidth="1"/>
    <col min="9" max="9" width="13.3333333333333" style="6" customWidth="1"/>
    <col min="10" max="10" width="10.9444444444444" style="6" customWidth="1"/>
    <col min="11" max="11" width="6.11111111111111" style="6" customWidth="1"/>
    <col min="12" max="12" width="4.62962962962963" style="6" customWidth="1"/>
    <col min="13" max="13" width="5.44444444444444" style="6" customWidth="1"/>
    <col min="14" max="14" width="6.11111111111111" style="6" customWidth="1"/>
    <col min="15" max="15" width="5.77777777777778" style="6" customWidth="1"/>
    <col min="16" max="16" width="7" style="6" customWidth="1"/>
    <col min="17" max="17" width="5.44444444444444" style="6" customWidth="1"/>
    <col min="18" max="18" width="4.62962962962963" style="6" customWidth="1"/>
    <col min="19" max="19" width="12.2222222222222" style="6" customWidth="1"/>
    <col min="20" max="20" width="13.1666666666667" style="6" customWidth="1"/>
    <col min="21" max="21" width="8.77777777777778" style="6" customWidth="1"/>
    <col min="22" max="22" width="13.1666666666667" style="6" customWidth="1"/>
    <col min="23" max="25" width="9.66666666666667" style="6" customWidth="1"/>
    <col min="26" max="26" width="13.8055555555556" style="8" customWidth="1"/>
    <col min="27" max="27" width="13.962962962963" style="8" customWidth="1"/>
    <col min="28" max="37" width="13.962962962963" style="9" customWidth="1"/>
    <col min="38" max="38" width="13.962962962963" style="6" customWidth="1"/>
    <col min="39" max="40" width="37.7685185185185" style="6" customWidth="1"/>
    <col min="41" max="16384" width="8.88888888888889" style="10"/>
  </cols>
  <sheetData>
    <row r="1" s="1" customFormat="1" ht="14" customHeight="1" spans="1:40">
      <c r="A1" s="11" t="s">
        <v>0</v>
      </c>
      <c r="B1" s="12"/>
      <c r="C1" s="12"/>
      <c r="D1" s="12"/>
      <c r="H1" s="13"/>
      <c r="I1" s="34"/>
      <c r="J1" s="34"/>
      <c r="K1" s="12" t="s">
        <v>1</v>
      </c>
      <c r="L1" s="12" t="s">
        <v>1</v>
      </c>
      <c r="Z1" s="38"/>
      <c r="AA1" s="38"/>
      <c r="AB1" s="38"/>
      <c r="AC1" s="38"/>
      <c r="AD1" s="38"/>
      <c r="AE1" s="38"/>
      <c r="AF1" s="38"/>
      <c r="AG1" s="38"/>
      <c r="AH1" s="38"/>
      <c r="AI1" s="38"/>
      <c r="AJ1" s="38"/>
      <c r="AK1" s="38"/>
      <c r="AM1" s="45"/>
      <c r="AN1" s="45"/>
    </row>
    <row r="2" s="1" customFormat="1" ht="63" customHeight="1" spans="1:40">
      <c r="A2" s="14" t="s">
        <v>2</v>
      </c>
      <c r="B2" s="15"/>
      <c r="C2" s="15"/>
      <c r="D2" s="15"/>
      <c r="E2" s="15"/>
      <c r="F2" s="15"/>
      <c r="G2" s="15"/>
      <c r="H2" s="16"/>
      <c r="I2" s="15"/>
      <c r="J2" s="15"/>
      <c r="K2" s="15"/>
      <c r="L2" s="15"/>
      <c r="M2" s="15"/>
      <c r="N2" s="15"/>
      <c r="O2" s="15"/>
      <c r="P2" s="15"/>
      <c r="Q2" s="15"/>
      <c r="R2" s="15"/>
      <c r="S2" s="15"/>
      <c r="T2" s="15"/>
      <c r="U2" s="15"/>
      <c r="V2" s="15"/>
      <c r="W2" s="15"/>
      <c r="X2" s="15"/>
      <c r="Y2" s="15"/>
      <c r="Z2" s="39"/>
      <c r="AA2" s="39"/>
      <c r="AB2" s="39"/>
      <c r="AC2" s="39"/>
      <c r="AD2" s="39"/>
      <c r="AE2" s="39"/>
      <c r="AF2" s="39"/>
      <c r="AG2" s="39"/>
      <c r="AH2" s="39"/>
      <c r="AI2" s="39"/>
      <c r="AJ2" s="39"/>
      <c r="AK2" s="39"/>
      <c r="AL2" s="15"/>
      <c r="AM2" s="15"/>
      <c r="AN2" s="15"/>
    </row>
    <row r="3" s="2" customFormat="1" ht="27" customHeight="1" spans="1:40">
      <c r="A3" s="17" t="s">
        <v>3</v>
      </c>
      <c r="B3" s="18" t="s">
        <v>4</v>
      </c>
      <c r="C3" s="18" t="s">
        <v>5</v>
      </c>
      <c r="D3" s="18" t="s">
        <v>6</v>
      </c>
      <c r="E3" s="18" t="s">
        <v>7</v>
      </c>
      <c r="F3" s="18" t="s">
        <v>8</v>
      </c>
      <c r="G3" s="18" t="s">
        <v>9</v>
      </c>
      <c r="H3" s="18" t="s">
        <v>10</v>
      </c>
      <c r="I3" s="35" t="s">
        <v>11</v>
      </c>
      <c r="J3" s="35" t="s">
        <v>12</v>
      </c>
      <c r="K3" s="35" t="s">
        <v>13</v>
      </c>
      <c r="L3" s="35"/>
      <c r="M3" s="35"/>
      <c r="N3" s="35"/>
      <c r="O3" s="35"/>
      <c r="P3" s="35"/>
      <c r="Q3" s="35"/>
      <c r="R3" s="35"/>
      <c r="S3" s="18" t="s">
        <v>14</v>
      </c>
      <c r="T3" s="18" t="s">
        <v>15</v>
      </c>
      <c r="U3" s="35" t="s">
        <v>16</v>
      </c>
      <c r="V3" s="18" t="s">
        <v>17</v>
      </c>
      <c r="W3" s="35" t="s">
        <v>18</v>
      </c>
      <c r="X3" s="35" t="s">
        <v>19</v>
      </c>
      <c r="Y3" s="35" t="s">
        <v>20</v>
      </c>
      <c r="Z3" s="40" t="s">
        <v>21</v>
      </c>
      <c r="AA3" s="40" t="s">
        <v>22</v>
      </c>
      <c r="AB3" s="41" t="s">
        <v>23</v>
      </c>
      <c r="AC3" s="41"/>
      <c r="AD3" s="41"/>
      <c r="AE3" s="41"/>
      <c r="AF3" s="41"/>
      <c r="AG3" s="41"/>
      <c r="AH3" s="41"/>
      <c r="AI3" s="41"/>
      <c r="AJ3" s="41"/>
      <c r="AK3" s="41"/>
      <c r="AL3" s="17"/>
      <c r="AM3" s="18" t="s">
        <v>24</v>
      </c>
      <c r="AN3" s="18" t="s">
        <v>25</v>
      </c>
    </row>
    <row r="4" s="2" customFormat="1" ht="27" customHeight="1" spans="1:40">
      <c r="A4" s="17"/>
      <c r="B4" s="18"/>
      <c r="C4" s="18"/>
      <c r="D4" s="18"/>
      <c r="E4" s="18"/>
      <c r="F4" s="18"/>
      <c r="G4" s="18"/>
      <c r="H4" s="18"/>
      <c r="I4" s="35"/>
      <c r="J4" s="35"/>
      <c r="K4" s="35"/>
      <c r="L4" s="35"/>
      <c r="M4" s="35"/>
      <c r="N4" s="35"/>
      <c r="O4" s="35"/>
      <c r="P4" s="35"/>
      <c r="Q4" s="35"/>
      <c r="R4" s="35"/>
      <c r="S4" s="18"/>
      <c r="T4" s="18"/>
      <c r="U4" s="35"/>
      <c r="V4" s="18"/>
      <c r="W4" s="35"/>
      <c r="X4" s="35"/>
      <c r="Y4" s="35"/>
      <c r="Z4" s="40"/>
      <c r="AA4" s="40"/>
      <c r="AB4" s="41"/>
      <c r="AC4" s="41" t="s">
        <v>26</v>
      </c>
      <c r="AD4" s="41"/>
      <c r="AE4" s="41"/>
      <c r="AF4" s="41"/>
      <c r="AG4" s="41" t="s">
        <v>27</v>
      </c>
      <c r="AH4" s="41" t="s">
        <v>28</v>
      </c>
      <c r="AI4" s="41" t="s">
        <v>29</v>
      </c>
      <c r="AJ4" s="41" t="s">
        <v>30</v>
      </c>
      <c r="AK4" s="41" t="s">
        <v>31</v>
      </c>
      <c r="AL4" s="17" t="s">
        <v>32</v>
      </c>
      <c r="AM4" s="18"/>
      <c r="AN4" s="18"/>
    </row>
    <row r="5" s="2" customFormat="1" ht="67" customHeight="1" spans="1:40">
      <c r="A5" s="17"/>
      <c r="B5" s="18"/>
      <c r="C5" s="18"/>
      <c r="D5" s="18"/>
      <c r="E5" s="18"/>
      <c r="F5" s="18"/>
      <c r="G5" s="18"/>
      <c r="H5" s="18"/>
      <c r="I5" s="35"/>
      <c r="J5" s="35"/>
      <c r="K5" s="35" t="s">
        <v>33</v>
      </c>
      <c r="L5" s="35" t="s">
        <v>34</v>
      </c>
      <c r="M5" s="35" t="s">
        <v>35</v>
      </c>
      <c r="N5" s="35" t="s">
        <v>36</v>
      </c>
      <c r="O5" s="35" t="s">
        <v>37</v>
      </c>
      <c r="P5" s="35" t="s">
        <v>38</v>
      </c>
      <c r="Q5" s="35" t="s">
        <v>39</v>
      </c>
      <c r="R5" s="35" t="s">
        <v>40</v>
      </c>
      <c r="S5" s="18"/>
      <c r="T5" s="18"/>
      <c r="U5" s="35"/>
      <c r="V5" s="18"/>
      <c r="W5" s="35"/>
      <c r="X5" s="35"/>
      <c r="Y5" s="35"/>
      <c r="Z5" s="40"/>
      <c r="AA5" s="40"/>
      <c r="AB5" s="41" t="s">
        <v>41</v>
      </c>
      <c r="AC5" s="41" t="s">
        <v>42</v>
      </c>
      <c r="AD5" s="41" t="s">
        <v>43</v>
      </c>
      <c r="AE5" s="41" t="s">
        <v>44</v>
      </c>
      <c r="AF5" s="41" t="s">
        <v>45</v>
      </c>
      <c r="AG5" s="41"/>
      <c r="AH5" s="41"/>
      <c r="AI5" s="41"/>
      <c r="AJ5" s="41"/>
      <c r="AK5" s="41"/>
      <c r="AL5" s="17"/>
      <c r="AM5" s="18"/>
      <c r="AN5" s="18"/>
    </row>
    <row r="6" s="2" customFormat="1" ht="18" hidden="1" customHeight="1" spans="1:40">
      <c r="A6" s="17"/>
      <c r="B6" s="18" t="s">
        <v>46</v>
      </c>
      <c r="C6" s="18"/>
      <c r="D6" s="18"/>
      <c r="E6" s="18"/>
      <c r="F6" s="18"/>
      <c r="G6" s="18"/>
      <c r="H6" s="19"/>
      <c r="I6" s="35">
        <f t="shared" ref="I6:R6" si="0">SUM(I7:I24)</f>
        <v>18</v>
      </c>
      <c r="J6" s="35">
        <f t="shared" si="0"/>
        <v>29023.83</v>
      </c>
      <c r="K6" s="35">
        <f t="shared" si="0"/>
        <v>17</v>
      </c>
      <c r="L6" s="35">
        <f t="shared" si="0"/>
        <v>0</v>
      </c>
      <c r="M6" s="35">
        <f t="shared" si="0"/>
        <v>0</v>
      </c>
      <c r="N6" s="35">
        <f t="shared" si="0"/>
        <v>0</v>
      </c>
      <c r="O6" s="35">
        <f t="shared" si="0"/>
        <v>0</v>
      </c>
      <c r="P6" s="35">
        <f t="shared" si="0"/>
        <v>0</v>
      </c>
      <c r="Q6" s="35">
        <f t="shared" si="0"/>
        <v>0</v>
      </c>
      <c r="R6" s="35">
        <f t="shared" si="0"/>
        <v>0</v>
      </c>
      <c r="S6" s="18"/>
      <c r="T6" s="18"/>
      <c r="U6" s="35"/>
      <c r="V6" s="18"/>
      <c r="W6" s="35"/>
      <c r="X6" s="35"/>
      <c r="Y6" s="35"/>
      <c r="Z6" s="42">
        <f t="shared" ref="Z6:AK6" si="1">SUM(Z7:Z24)</f>
        <v>18382.65</v>
      </c>
      <c r="AA6" s="43" t="e">
        <f t="shared" si="1"/>
        <v>#REF!</v>
      </c>
      <c r="AB6" s="43">
        <f t="shared" si="1"/>
        <v>18382.65</v>
      </c>
      <c r="AC6" s="43">
        <f t="shared" si="1"/>
        <v>14702.4</v>
      </c>
      <c r="AD6" s="43">
        <f t="shared" si="1"/>
        <v>0</v>
      </c>
      <c r="AE6" s="43">
        <f t="shared" si="1"/>
        <v>0</v>
      </c>
      <c r="AF6" s="43">
        <f t="shared" si="1"/>
        <v>59</v>
      </c>
      <c r="AG6" s="43">
        <f t="shared" si="1"/>
        <v>0</v>
      </c>
      <c r="AH6" s="43">
        <f t="shared" si="1"/>
        <v>3621.25</v>
      </c>
      <c r="AI6" s="43">
        <f t="shared" si="1"/>
        <v>0</v>
      </c>
      <c r="AJ6" s="43">
        <f t="shared" si="1"/>
        <v>0</v>
      </c>
      <c r="AK6" s="43">
        <f t="shared" si="1"/>
        <v>0</v>
      </c>
      <c r="AL6" s="42"/>
      <c r="AM6" s="35"/>
      <c r="AN6" s="35"/>
    </row>
    <row r="7" s="3" customFormat="1" ht="330.6" hidden="1" spans="1:41">
      <c r="A7" s="20">
        <f>MAX($A$6:A6)+1</f>
        <v>1</v>
      </c>
      <c r="B7" s="21" t="s">
        <v>47</v>
      </c>
      <c r="C7" s="21">
        <v>2022</v>
      </c>
      <c r="D7" s="21" t="s">
        <v>48</v>
      </c>
      <c r="E7" s="21" t="s">
        <v>49</v>
      </c>
      <c r="F7" s="22" t="s">
        <v>50</v>
      </c>
      <c r="G7" s="21" t="s">
        <v>51</v>
      </c>
      <c r="H7" s="23" t="s">
        <v>52</v>
      </c>
      <c r="I7" s="28">
        <v>1</v>
      </c>
      <c r="J7" s="21">
        <v>754</v>
      </c>
      <c r="K7" s="30">
        <v>1</v>
      </c>
      <c r="L7" s="30"/>
      <c r="M7" s="30"/>
      <c r="N7" s="30"/>
      <c r="O7" s="30"/>
      <c r="P7" s="30"/>
      <c r="Q7" s="30"/>
      <c r="R7" s="30"/>
      <c r="S7" s="30">
        <v>4608</v>
      </c>
      <c r="T7" s="30" t="s">
        <v>53</v>
      </c>
      <c r="U7" s="30" t="s">
        <v>54</v>
      </c>
      <c r="V7" s="30" t="s">
        <v>53</v>
      </c>
      <c r="W7" s="30" t="s">
        <v>54</v>
      </c>
      <c r="X7" s="30" t="s">
        <v>55</v>
      </c>
      <c r="Y7" s="30" t="s">
        <v>56</v>
      </c>
      <c r="Z7" s="29">
        <f>VLOOKUP(B:B,'[2]项目库 (2)'!$B:$L,11,FALSE)</f>
        <v>331.92</v>
      </c>
      <c r="AA7" s="29" t="e">
        <f>VLOOKUP(B:B,'[2]项目库 (2)'!$B:$M,12,FALSE)</f>
        <v>#REF!</v>
      </c>
      <c r="AB7" s="29">
        <v>331.92</v>
      </c>
      <c r="AC7" s="29">
        <v>265</v>
      </c>
      <c r="AD7" s="29">
        <v>0</v>
      </c>
      <c r="AE7" s="29">
        <v>0</v>
      </c>
      <c r="AF7" s="29">
        <v>0</v>
      </c>
      <c r="AG7" s="29">
        <v>0</v>
      </c>
      <c r="AH7" s="29">
        <v>66.92</v>
      </c>
      <c r="AI7" s="29">
        <v>0</v>
      </c>
      <c r="AJ7" s="29"/>
      <c r="AK7" s="29">
        <v>0</v>
      </c>
      <c r="AL7" s="29"/>
      <c r="AM7" s="46" t="s">
        <v>57</v>
      </c>
      <c r="AN7" s="46" t="s">
        <v>58</v>
      </c>
      <c r="AO7" s="3" t="e">
        <f t="shared" ref="AO7:AO25" si="2">Z7+AA7-AB7</f>
        <v>#REF!</v>
      </c>
    </row>
    <row r="8" s="3" customFormat="1" ht="330.6" hidden="1" spans="1:41">
      <c r="A8" s="20">
        <f>MAX($A$6:A7)+1</f>
        <v>2</v>
      </c>
      <c r="B8" s="21" t="s">
        <v>59</v>
      </c>
      <c r="C8" s="21">
        <v>2022</v>
      </c>
      <c r="D8" s="21" t="s">
        <v>48</v>
      </c>
      <c r="E8" s="21" t="s">
        <v>49</v>
      </c>
      <c r="F8" s="22" t="s">
        <v>50</v>
      </c>
      <c r="G8" s="24" t="s">
        <v>60</v>
      </c>
      <c r="H8" s="25" t="s">
        <v>61</v>
      </c>
      <c r="I8" s="36">
        <v>1</v>
      </c>
      <c r="J8" s="36">
        <v>1000</v>
      </c>
      <c r="K8" s="30">
        <v>1</v>
      </c>
      <c r="L8" s="30"/>
      <c r="M8" s="30"/>
      <c r="N8" s="30"/>
      <c r="O8" s="30"/>
      <c r="P8" s="30"/>
      <c r="Q8" s="30"/>
      <c r="R8" s="30"/>
      <c r="S8" s="30">
        <v>350</v>
      </c>
      <c r="T8" s="30" t="s">
        <v>62</v>
      </c>
      <c r="U8" s="30" t="s">
        <v>63</v>
      </c>
      <c r="V8" s="30" t="s">
        <v>53</v>
      </c>
      <c r="W8" s="30" t="s">
        <v>54</v>
      </c>
      <c r="X8" s="30" t="s">
        <v>55</v>
      </c>
      <c r="Y8" s="30" t="s">
        <v>56</v>
      </c>
      <c r="Z8" s="29">
        <f>VLOOKUP(B:B,'[2]项目库 (2)'!$B:$L,11,FALSE)</f>
        <v>370.6</v>
      </c>
      <c r="AA8" s="29" t="e">
        <f>VLOOKUP(B:B,'[2]项目库 (2)'!$B:$M,12,FALSE)</f>
        <v>#REF!</v>
      </c>
      <c r="AB8" s="29">
        <v>370.6</v>
      </c>
      <c r="AC8" s="29">
        <v>296</v>
      </c>
      <c r="AD8" s="29">
        <v>0</v>
      </c>
      <c r="AE8" s="29">
        <v>0</v>
      </c>
      <c r="AF8" s="29">
        <v>0</v>
      </c>
      <c r="AG8" s="29">
        <v>0</v>
      </c>
      <c r="AH8" s="29">
        <v>74.6</v>
      </c>
      <c r="AI8" s="29">
        <v>0</v>
      </c>
      <c r="AJ8" s="29"/>
      <c r="AK8" s="29">
        <v>0</v>
      </c>
      <c r="AL8" s="29"/>
      <c r="AM8" s="46" t="s">
        <v>57</v>
      </c>
      <c r="AN8" s="46" t="s">
        <v>58</v>
      </c>
      <c r="AO8" s="3" t="e">
        <f t="shared" si="2"/>
        <v>#REF!</v>
      </c>
    </row>
    <row r="9" s="3" customFormat="1" ht="330.6" hidden="1" spans="1:41">
      <c r="A9" s="20">
        <f>MAX($A$6:A8)+1</f>
        <v>3</v>
      </c>
      <c r="B9" s="21" t="s">
        <v>64</v>
      </c>
      <c r="C9" s="21">
        <v>2022</v>
      </c>
      <c r="D9" s="21" t="s">
        <v>48</v>
      </c>
      <c r="E9" s="21" t="s">
        <v>49</v>
      </c>
      <c r="F9" s="22" t="s">
        <v>50</v>
      </c>
      <c r="G9" s="24" t="s">
        <v>65</v>
      </c>
      <c r="H9" s="25" t="s">
        <v>66</v>
      </c>
      <c r="I9" s="36">
        <v>1</v>
      </c>
      <c r="J9" s="36">
        <v>1973.83</v>
      </c>
      <c r="K9" s="30"/>
      <c r="L9" s="30"/>
      <c r="M9" s="30"/>
      <c r="N9" s="30"/>
      <c r="O9" s="30"/>
      <c r="P9" s="30"/>
      <c r="Q9" s="30"/>
      <c r="R9" s="30"/>
      <c r="S9" s="30">
        <v>421</v>
      </c>
      <c r="T9" s="30" t="s">
        <v>53</v>
      </c>
      <c r="U9" s="30" t="s">
        <v>54</v>
      </c>
      <c r="V9" s="30" t="s">
        <v>53</v>
      </c>
      <c r="W9" s="30" t="s">
        <v>54</v>
      </c>
      <c r="X9" s="30" t="s">
        <v>55</v>
      </c>
      <c r="Y9" s="30" t="s">
        <v>56</v>
      </c>
      <c r="Z9" s="29">
        <f>VLOOKUP(B:B,'[2]项目库 (2)'!$B:$L,11,FALSE)</f>
        <v>657</v>
      </c>
      <c r="AA9" s="29" t="e">
        <f>VLOOKUP(B:B,'[2]项目库 (2)'!$B:$M,12,FALSE)</f>
        <v>#REF!</v>
      </c>
      <c r="AB9" s="29">
        <v>657</v>
      </c>
      <c r="AC9" s="29">
        <v>525</v>
      </c>
      <c r="AD9" s="29">
        <v>0</v>
      </c>
      <c r="AE9" s="29">
        <v>0</v>
      </c>
      <c r="AF9" s="29">
        <v>0</v>
      </c>
      <c r="AG9" s="29">
        <v>0</v>
      </c>
      <c r="AH9" s="29">
        <v>132</v>
      </c>
      <c r="AI9" s="29">
        <v>0</v>
      </c>
      <c r="AJ9" s="29"/>
      <c r="AK9" s="29">
        <v>0</v>
      </c>
      <c r="AL9" s="29"/>
      <c r="AM9" s="46" t="s">
        <v>57</v>
      </c>
      <c r="AN9" s="46" t="s">
        <v>58</v>
      </c>
      <c r="AO9" s="3" t="e">
        <f t="shared" si="2"/>
        <v>#REF!</v>
      </c>
    </row>
    <row r="10" s="4" customFormat="1" ht="405.6" hidden="1" spans="1:41">
      <c r="A10" s="20">
        <f>MAX($A$6:A9)+1</f>
        <v>4</v>
      </c>
      <c r="B10" s="21" t="s">
        <v>67</v>
      </c>
      <c r="C10" s="21">
        <v>2022</v>
      </c>
      <c r="D10" s="21" t="s">
        <v>48</v>
      </c>
      <c r="E10" s="21" t="s">
        <v>49</v>
      </c>
      <c r="F10" s="22" t="s">
        <v>50</v>
      </c>
      <c r="G10" s="21" t="s">
        <v>68</v>
      </c>
      <c r="H10" s="26" t="s">
        <v>69</v>
      </c>
      <c r="I10" s="29">
        <v>1</v>
      </c>
      <c r="J10" s="29">
        <v>4651</v>
      </c>
      <c r="K10" s="30">
        <v>1</v>
      </c>
      <c r="L10" s="30"/>
      <c r="M10" s="30"/>
      <c r="N10" s="30"/>
      <c r="O10" s="30"/>
      <c r="P10" s="29"/>
      <c r="Q10" s="30"/>
      <c r="R10" s="30"/>
      <c r="S10" s="30"/>
      <c r="T10" s="30" t="s">
        <v>53</v>
      </c>
      <c r="U10" s="30" t="s">
        <v>54</v>
      </c>
      <c r="V10" s="30" t="s">
        <v>53</v>
      </c>
      <c r="W10" s="30" t="s">
        <v>54</v>
      </c>
      <c r="X10" s="30" t="s">
        <v>55</v>
      </c>
      <c r="Y10" s="30" t="s">
        <v>56</v>
      </c>
      <c r="Z10" s="29">
        <f>VLOOKUP(B:B,'[2]项目库 (2)'!$B:$L,11,FALSE)</f>
        <v>2194.67</v>
      </c>
      <c r="AA10" s="29" t="e">
        <f>VLOOKUP(B:B,'[2]项目库 (2)'!$B:$M,12,FALSE)</f>
        <v>#REF!</v>
      </c>
      <c r="AB10" s="29">
        <v>2194.67</v>
      </c>
      <c r="AC10" s="29">
        <v>1755</v>
      </c>
      <c r="AD10" s="29">
        <v>0</v>
      </c>
      <c r="AE10" s="29">
        <v>0</v>
      </c>
      <c r="AF10" s="29">
        <v>0</v>
      </c>
      <c r="AG10" s="29">
        <v>0</v>
      </c>
      <c r="AH10" s="29">
        <v>439.67</v>
      </c>
      <c r="AI10" s="29">
        <v>0</v>
      </c>
      <c r="AJ10" s="29"/>
      <c r="AK10" s="29">
        <v>0</v>
      </c>
      <c r="AL10" s="29"/>
      <c r="AM10" s="46" t="s">
        <v>57</v>
      </c>
      <c r="AN10" s="46" t="s">
        <v>58</v>
      </c>
      <c r="AO10" s="4" t="e">
        <f t="shared" si="2"/>
        <v>#REF!</v>
      </c>
    </row>
    <row r="11" s="4" customFormat="1" ht="330.6" hidden="1" spans="1:41">
      <c r="A11" s="20">
        <f>MAX($A$6:A10)+1</f>
        <v>5</v>
      </c>
      <c r="B11" s="21" t="s">
        <v>70</v>
      </c>
      <c r="C11" s="21">
        <v>2022</v>
      </c>
      <c r="D11" s="21" t="s">
        <v>48</v>
      </c>
      <c r="E11" s="21" t="s">
        <v>49</v>
      </c>
      <c r="F11" s="22" t="s">
        <v>50</v>
      </c>
      <c r="G11" s="21" t="s">
        <v>71</v>
      </c>
      <c r="H11" s="23" t="s">
        <v>72</v>
      </c>
      <c r="I11" s="29">
        <v>1</v>
      </c>
      <c r="J11" s="30">
        <v>646</v>
      </c>
      <c r="K11" s="30">
        <v>1</v>
      </c>
      <c r="L11" s="30"/>
      <c r="M11" s="30"/>
      <c r="N11" s="30"/>
      <c r="O11" s="30"/>
      <c r="P11" s="30"/>
      <c r="Q11" s="30"/>
      <c r="R11" s="30"/>
      <c r="S11" s="30"/>
      <c r="T11" s="30" t="s">
        <v>53</v>
      </c>
      <c r="U11" s="30" t="s">
        <v>54</v>
      </c>
      <c r="V11" s="30" t="s">
        <v>53</v>
      </c>
      <c r="W11" s="30" t="s">
        <v>54</v>
      </c>
      <c r="X11" s="30" t="s">
        <v>55</v>
      </c>
      <c r="Y11" s="30" t="s">
        <v>56</v>
      </c>
      <c r="Z11" s="29">
        <f>VLOOKUP(B:B,'[2]项目库 (2)'!$B:$L,11,FALSE)</f>
        <v>417.02</v>
      </c>
      <c r="AA11" s="29" t="e">
        <f>VLOOKUP(B:B,'[2]项目库 (2)'!$B:$M,12,FALSE)</f>
        <v>#REF!</v>
      </c>
      <c r="AB11" s="29">
        <v>417.02</v>
      </c>
      <c r="AC11" s="29">
        <v>333</v>
      </c>
      <c r="AD11" s="29">
        <v>0</v>
      </c>
      <c r="AE11" s="29">
        <v>0</v>
      </c>
      <c r="AF11" s="29">
        <v>0</v>
      </c>
      <c r="AG11" s="29">
        <v>0</v>
      </c>
      <c r="AH11" s="29">
        <v>84.02</v>
      </c>
      <c r="AI11" s="29">
        <v>0</v>
      </c>
      <c r="AJ11" s="29"/>
      <c r="AK11" s="29">
        <v>0</v>
      </c>
      <c r="AL11" s="29"/>
      <c r="AM11" s="46" t="s">
        <v>57</v>
      </c>
      <c r="AN11" s="46" t="s">
        <v>58</v>
      </c>
      <c r="AO11" s="4" t="e">
        <f t="shared" si="2"/>
        <v>#REF!</v>
      </c>
    </row>
    <row r="12" s="3" customFormat="1" ht="346.8" spans="1:41">
      <c r="A12" s="20">
        <f>MAX($A$6:A11)+1</f>
        <v>6</v>
      </c>
      <c r="B12" s="21" t="s">
        <v>73</v>
      </c>
      <c r="C12" s="21">
        <v>2022</v>
      </c>
      <c r="D12" s="21" t="s">
        <v>74</v>
      </c>
      <c r="E12" s="21" t="s">
        <v>49</v>
      </c>
      <c r="F12" s="21" t="s">
        <v>75</v>
      </c>
      <c r="G12" s="21" t="s">
        <v>76</v>
      </c>
      <c r="H12" s="23" t="s">
        <v>77</v>
      </c>
      <c r="I12" s="28">
        <v>1</v>
      </c>
      <c r="J12" s="21">
        <v>26</v>
      </c>
      <c r="K12" s="30">
        <v>1</v>
      </c>
      <c r="L12" s="30"/>
      <c r="M12" s="30"/>
      <c r="N12" s="30"/>
      <c r="O12" s="30"/>
      <c r="P12" s="30"/>
      <c r="Q12" s="30"/>
      <c r="R12" s="30"/>
      <c r="S12" s="30">
        <v>1280</v>
      </c>
      <c r="T12" s="30" t="s">
        <v>78</v>
      </c>
      <c r="U12" s="30" t="s">
        <v>79</v>
      </c>
      <c r="V12" s="30" t="s">
        <v>53</v>
      </c>
      <c r="W12" s="30" t="s">
        <v>54</v>
      </c>
      <c r="X12" s="30" t="s">
        <v>55</v>
      </c>
      <c r="Y12" s="30" t="s">
        <v>56</v>
      </c>
      <c r="Z12" s="29">
        <f>VLOOKUP(B:B,'[2]项目库 (2)'!$B:$L,11,FALSE)</f>
        <v>182</v>
      </c>
      <c r="AA12" s="29" t="e">
        <f>VLOOKUP(B:B,'[2]项目库 (2)'!$B:$M,12,FALSE)</f>
        <v>#REF!</v>
      </c>
      <c r="AB12" s="29">
        <v>182</v>
      </c>
      <c r="AC12" s="29">
        <v>145</v>
      </c>
      <c r="AD12" s="29">
        <v>0</v>
      </c>
      <c r="AE12" s="29">
        <v>0</v>
      </c>
      <c r="AF12" s="29">
        <v>0</v>
      </c>
      <c r="AG12" s="29">
        <v>0</v>
      </c>
      <c r="AH12" s="29">
        <v>37</v>
      </c>
      <c r="AI12" s="29">
        <v>0</v>
      </c>
      <c r="AJ12" s="29"/>
      <c r="AK12" s="29">
        <v>0</v>
      </c>
      <c r="AL12" s="29"/>
      <c r="AM12" s="47" t="s">
        <v>80</v>
      </c>
      <c r="AN12" s="47" t="s">
        <v>81</v>
      </c>
      <c r="AO12" s="3" t="e">
        <f t="shared" si="2"/>
        <v>#REF!</v>
      </c>
    </row>
    <row r="13" s="3" customFormat="1" ht="367.2" spans="1:41">
      <c r="A13" s="20">
        <f>MAX($A$6:A12)+1</f>
        <v>7</v>
      </c>
      <c r="B13" s="21" t="s">
        <v>82</v>
      </c>
      <c r="C13" s="21">
        <v>2022</v>
      </c>
      <c r="D13" s="21" t="s">
        <v>83</v>
      </c>
      <c r="E13" s="21" t="s">
        <v>49</v>
      </c>
      <c r="F13" s="21" t="s">
        <v>84</v>
      </c>
      <c r="G13" s="21" t="s">
        <v>85</v>
      </c>
      <c r="H13" s="23" t="s">
        <v>86</v>
      </c>
      <c r="I13" s="21">
        <v>1</v>
      </c>
      <c r="J13" s="21">
        <v>400</v>
      </c>
      <c r="K13" s="30">
        <v>1</v>
      </c>
      <c r="L13" s="30"/>
      <c r="M13" s="30"/>
      <c r="N13" s="30"/>
      <c r="O13" s="30"/>
      <c r="P13" s="30"/>
      <c r="Q13" s="30"/>
      <c r="R13" s="30"/>
      <c r="S13" s="30">
        <v>256</v>
      </c>
      <c r="T13" s="30" t="s">
        <v>87</v>
      </c>
      <c r="U13" s="30" t="s">
        <v>88</v>
      </c>
      <c r="V13" s="30" t="s">
        <v>53</v>
      </c>
      <c r="W13" s="30" t="s">
        <v>54</v>
      </c>
      <c r="X13" s="30" t="s">
        <v>55</v>
      </c>
      <c r="Y13" s="30" t="s">
        <v>56</v>
      </c>
      <c r="Z13" s="29">
        <f>VLOOKUP(B:B,'[2]项目库 (2)'!$B:$L,11,FALSE)</f>
        <v>2000</v>
      </c>
      <c r="AA13" s="29" t="e">
        <f>VLOOKUP(B:B,'[2]项目库 (2)'!$B:$M,12,FALSE)</f>
        <v>#REF!</v>
      </c>
      <c r="AB13" s="29">
        <v>2000</v>
      </c>
      <c r="AC13" s="29">
        <v>1600</v>
      </c>
      <c r="AD13" s="29">
        <v>0</v>
      </c>
      <c r="AE13" s="29">
        <v>0</v>
      </c>
      <c r="AF13" s="29">
        <v>0</v>
      </c>
      <c r="AG13" s="29">
        <v>0</v>
      </c>
      <c r="AH13" s="29">
        <v>400</v>
      </c>
      <c r="AI13" s="29">
        <v>0</v>
      </c>
      <c r="AJ13" s="29"/>
      <c r="AK13" s="29">
        <v>0</v>
      </c>
      <c r="AL13" s="29"/>
      <c r="AM13" s="47" t="s">
        <v>89</v>
      </c>
      <c r="AN13" s="47" t="s">
        <v>90</v>
      </c>
      <c r="AO13" s="3" t="e">
        <f t="shared" si="2"/>
        <v>#REF!</v>
      </c>
    </row>
    <row r="14" s="3" customFormat="1" ht="142.8" hidden="1" spans="1:41">
      <c r="A14" s="20">
        <f>MAX($A$6:A13)+1</f>
        <v>8</v>
      </c>
      <c r="B14" s="21" t="s">
        <v>91</v>
      </c>
      <c r="C14" s="21">
        <v>2022</v>
      </c>
      <c r="D14" s="21" t="s">
        <v>92</v>
      </c>
      <c r="E14" s="21" t="s">
        <v>49</v>
      </c>
      <c r="F14" s="27" t="s">
        <v>93</v>
      </c>
      <c r="G14" s="28" t="s">
        <v>94</v>
      </c>
      <c r="H14" s="23" t="s">
        <v>95</v>
      </c>
      <c r="I14" s="28">
        <v>1</v>
      </c>
      <c r="J14" s="21">
        <v>0</v>
      </c>
      <c r="K14" s="30">
        <v>1</v>
      </c>
      <c r="L14" s="30"/>
      <c r="M14" s="30"/>
      <c r="N14" s="30"/>
      <c r="O14" s="30"/>
      <c r="P14" s="30"/>
      <c r="Q14" s="30"/>
      <c r="R14" s="30"/>
      <c r="S14" s="30">
        <v>2160</v>
      </c>
      <c r="T14" s="30" t="s">
        <v>96</v>
      </c>
      <c r="U14" s="29" t="s">
        <v>97</v>
      </c>
      <c r="V14" s="30" t="s">
        <v>53</v>
      </c>
      <c r="W14" s="30" t="s">
        <v>54</v>
      </c>
      <c r="X14" s="37" t="s">
        <v>55</v>
      </c>
      <c r="Y14" s="37" t="s">
        <v>56</v>
      </c>
      <c r="Z14" s="29">
        <f>VLOOKUP(B:B,'[2]项目库 (2)'!$B:$L,11,FALSE)</f>
        <v>320</v>
      </c>
      <c r="AA14" s="29" t="e">
        <f>VLOOKUP(B:B,'[2]项目库 (2)'!$B:$M,12,FALSE)</f>
        <v>#REF!</v>
      </c>
      <c r="AB14" s="29">
        <v>320</v>
      </c>
      <c r="AC14" s="29">
        <v>256</v>
      </c>
      <c r="AD14" s="29">
        <v>0</v>
      </c>
      <c r="AE14" s="29">
        <v>0</v>
      </c>
      <c r="AF14" s="29">
        <v>0</v>
      </c>
      <c r="AG14" s="29">
        <v>0</v>
      </c>
      <c r="AH14" s="29">
        <v>64</v>
      </c>
      <c r="AI14" s="29">
        <v>0</v>
      </c>
      <c r="AJ14" s="29"/>
      <c r="AK14" s="29">
        <v>0</v>
      </c>
      <c r="AL14" s="29"/>
      <c r="AM14" s="48" t="s">
        <v>98</v>
      </c>
      <c r="AN14" s="48" t="s">
        <v>98</v>
      </c>
      <c r="AO14" s="3" t="e">
        <f t="shared" si="2"/>
        <v>#REF!</v>
      </c>
    </row>
    <row r="15" s="3" customFormat="1" ht="306" spans="1:41">
      <c r="A15" s="20">
        <f>MAX($A$6:A14)+1</f>
        <v>9</v>
      </c>
      <c r="B15" s="21" t="s">
        <v>99</v>
      </c>
      <c r="C15" s="21">
        <v>2022</v>
      </c>
      <c r="D15" s="21" t="s">
        <v>100</v>
      </c>
      <c r="E15" s="21" t="s">
        <v>101</v>
      </c>
      <c r="F15" s="29" t="s">
        <v>102</v>
      </c>
      <c r="G15" s="28" t="s">
        <v>103</v>
      </c>
      <c r="H15" s="28" t="s">
        <v>104</v>
      </c>
      <c r="I15" s="28">
        <v>1</v>
      </c>
      <c r="J15" s="21">
        <v>0</v>
      </c>
      <c r="K15" s="30">
        <v>1</v>
      </c>
      <c r="L15" s="30"/>
      <c r="M15" s="30"/>
      <c r="N15" s="30"/>
      <c r="O15" s="30"/>
      <c r="P15" s="30"/>
      <c r="Q15" s="30"/>
      <c r="R15" s="30"/>
      <c r="S15" s="30">
        <v>848</v>
      </c>
      <c r="T15" s="30" t="s">
        <v>105</v>
      </c>
      <c r="U15" s="29" t="s">
        <v>106</v>
      </c>
      <c r="V15" s="30" t="s">
        <v>53</v>
      </c>
      <c r="W15" s="30" t="s">
        <v>54</v>
      </c>
      <c r="X15" s="37" t="s">
        <v>55</v>
      </c>
      <c r="Y15" s="37" t="s">
        <v>56</v>
      </c>
      <c r="Z15" s="44">
        <v>69.4</v>
      </c>
      <c r="AA15" s="29"/>
      <c r="AB15" s="30">
        <v>69.4</v>
      </c>
      <c r="AC15" s="30">
        <v>69.4</v>
      </c>
      <c r="AD15" s="30"/>
      <c r="AE15" s="32"/>
      <c r="AF15" s="32"/>
      <c r="AG15" s="29"/>
      <c r="AH15" s="49"/>
      <c r="AI15" s="49"/>
      <c r="AJ15" s="50"/>
      <c r="AK15" s="51"/>
      <c r="AL15" s="51"/>
      <c r="AM15" s="49" t="s">
        <v>107</v>
      </c>
      <c r="AN15" s="49" t="s">
        <v>108</v>
      </c>
      <c r="AO15" s="3">
        <f t="shared" si="2"/>
        <v>0</v>
      </c>
    </row>
    <row r="16" s="3" customFormat="1" ht="346.8" spans="1:41">
      <c r="A16" s="20">
        <f>MAX($A$6:A15)+1</f>
        <v>10</v>
      </c>
      <c r="B16" s="21" t="s">
        <v>109</v>
      </c>
      <c r="C16" s="21">
        <v>2022</v>
      </c>
      <c r="D16" s="21" t="s">
        <v>110</v>
      </c>
      <c r="E16" s="21" t="s">
        <v>49</v>
      </c>
      <c r="F16" s="21" t="s">
        <v>93</v>
      </c>
      <c r="G16" s="21" t="s">
        <v>111</v>
      </c>
      <c r="H16" s="23" t="s">
        <v>112</v>
      </c>
      <c r="I16" s="28">
        <v>1</v>
      </c>
      <c r="J16" s="21">
        <v>3</v>
      </c>
      <c r="K16" s="30">
        <v>1</v>
      </c>
      <c r="L16" s="30"/>
      <c r="M16" s="30"/>
      <c r="N16" s="30"/>
      <c r="O16" s="30"/>
      <c r="P16" s="30"/>
      <c r="Q16" s="30"/>
      <c r="R16" s="30"/>
      <c r="S16" s="30">
        <v>2176</v>
      </c>
      <c r="T16" s="30" t="s">
        <v>113</v>
      </c>
      <c r="U16" s="30" t="s">
        <v>114</v>
      </c>
      <c r="V16" s="30" t="s">
        <v>53</v>
      </c>
      <c r="W16" s="30" t="s">
        <v>54</v>
      </c>
      <c r="X16" s="30" t="s">
        <v>55</v>
      </c>
      <c r="Y16" s="30" t="s">
        <v>56</v>
      </c>
      <c r="Z16" s="29">
        <f>VLOOKUP(B:B,'[2]项目库 (2)'!$B:$L,11,FALSE)</f>
        <v>120</v>
      </c>
      <c r="AA16" s="29" t="e">
        <f>VLOOKUP(B:B,'[2]项目库 (2)'!$B:$M,12,FALSE)</f>
        <v>#REF!</v>
      </c>
      <c r="AB16" s="29">
        <v>120</v>
      </c>
      <c r="AC16" s="29">
        <v>96</v>
      </c>
      <c r="AD16" s="29">
        <v>0</v>
      </c>
      <c r="AE16" s="29">
        <v>0</v>
      </c>
      <c r="AF16" s="29">
        <v>0</v>
      </c>
      <c r="AG16" s="29">
        <v>0</v>
      </c>
      <c r="AH16" s="29">
        <v>24</v>
      </c>
      <c r="AI16" s="29">
        <v>0</v>
      </c>
      <c r="AJ16" s="29"/>
      <c r="AK16" s="29">
        <v>0</v>
      </c>
      <c r="AL16" s="29"/>
      <c r="AM16" s="47" t="s">
        <v>115</v>
      </c>
      <c r="AN16" s="47" t="s">
        <v>81</v>
      </c>
      <c r="AO16" s="3" t="e">
        <f t="shared" si="2"/>
        <v>#REF!</v>
      </c>
    </row>
    <row r="17" s="3" customFormat="1" ht="163.2" spans="1:41">
      <c r="A17" s="20">
        <f>MAX($A$6:A16)+1</f>
        <v>11</v>
      </c>
      <c r="B17" s="21" t="s">
        <v>116</v>
      </c>
      <c r="C17" s="21">
        <v>2022</v>
      </c>
      <c r="D17" s="21" t="s">
        <v>117</v>
      </c>
      <c r="E17" s="21" t="s">
        <v>49</v>
      </c>
      <c r="F17" s="29" t="s">
        <v>84</v>
      </c>
      <c r="G17" s="21" t="s">
        <v>118</v>
      </c>
      <c r="H17" s="23" t="s">
        <v>119</v>
      </c>
      <c r="I17" s="28">
        <v>1</v>
      </c>
      <c r="J17" s="21"/>
      <c r="K17" s="30">
        <v>1</v>
      </c>
      <c r="L17" s="30"/>
      <c r="M17" s="30"/>
      <c r="N17" s="30"/>
      <c r="O17" s="30"/>
      <c r="P17" s="30"/>
      <c r="Q17" s="30"/>
      <c r="R17" s="30"/>
      <c r="S17" s="30">
        <v>7392</v>
      </c>
      <c r="T17" s="30" t="s">
        <v>62</v>
      </c>
      <c r="U17" s="30" t="s">
        <v>120</v>
      </c>
      <c r="V17" s="30" t="s">
        <v>53</v>
      </c>
      <c r="W17" s="30" t="s">
        <v>54</v>
      </c>
      <c r="X17" s="30" t="s">
        <v>55</v>
      </c>
      <c r="Y17" s="30" t="s">
        <v>56</v>
      </c>
      <c r="Z17" s="29">
        <f>VLOOKUP(B:B,'[2]项目库 (2)'!$B:$L,11,FALSE)</f>
        <v>73.92</v>
      </c>
      <c r="AA17" s="29" t="e">
        <f>VLOOKUP(B:B,'[2]项目库 (2)'!$B:$M,12,FALSE)</f>
        <v>#REF!</v>
      </c>
      <c r="AB17" s="29">
        <v>73.92</v>
      </c>
      <c r="AC17" s="29">
        <v>60</v>
      </c>
      <c r="AD17" s="29">
        <v>0</v>
      </c>
      <c r="AE17" s="29">
        <v>0</v>
      </c>
      <c r="AF17" s="29">
        <v>0</v>
      </c>
      <c r="AG17" s="29">
        <v>0</v>
      </c>
      <c r="AH17" s="29">
        <v>13.92</v>
      </c>
      <c r="AI17" s="29">
        <v>0</v>
      </c>
      <c r="AJ17" s="29"/>
      <c r="AK17" s="29">
        <v>0</v>
      </c>
      <c r="AL17" s="29"/>
      <c r="AM17" s="47" t="s">
        <v>121</v>
      </c>
      <c r="AN17" s="47" t="s">
        <v>122</v>
      </c>
      <c r="AO17" s="3" t="e">
        <f t="shared" si="2"/>
        <v>#REF!</v>
      </c>
    </row>
    <row r="18" s="2" customFormat="1" ht="409.5" spans="1:41">
      <c r="A18" s="20">
        <f>MAX($A$6:A17)+1</f>
        <v>12</v>
      </c>
      <c r="B18" s="21" t="s">
        <v>123</v>
      </c>
      <c r="C18" s="30">
        <v>2022</v>
      </c>
      <c r="D18" s="30" t="s">
        <v>124</v>
      </c>
      <c r="E18" s="30" t="s">
        <v>101</v>
      </c>
      <c r="F18" s="29" t="s">
        <v>102</v>
      </c>
      <c r="G18" s="30" t="s">
        <v>94</v>
      </c>
      <c r="H18" s="31" t="s">
        <v>125</v>
      </c>
      <c r="I18" s="30">
        <v>1</v>
      </c>
      <c r="J18" s="30">
        <v>622</v>
      </c>
      <c r="K18" s="30">
        <v>1</v>
      </c>
      <c r="L18" s="30"/>
      <c r="M18" s="30"/>
      <c r="N18" s="30"/>
      <c r="O18" s="30"/>
      <c r="P18" s="30"/>
      <c r="Q18" s="30"/>
      <c r="R18" s="30"/>
      <c r="S18" s="30">
        <v>103</v>
      </c>
      <c r="T18" s="30" t="s">
        <v>53</v>
      </c>
      <c r="U18" s="30" t="s">
        <v>54</v>
      </c>
      <c r="V18" s="30" t="s">
        <v>53</v>
      </c>
      <c r="W18" s="30" t="s">
        <v>54</v>
      </c>
      <c r="X18" s="30" t="s">
        <v>55</v>
      </c>
      <c r="Y18" s="30" t="s">
        <v>56</v>
      </c>
      <c r="Z18" s="29">
        <f>VLOOKUP(B:B,'[2]项目库 (2)'!$B:$L,11,FALSE)</f>
        <v>1004</v>
      </c>
      <c r="AA18" s="29" t="e">
        <f>VLOOKUP(B:B,'[2]项目库 (2)'!$B:$M,12,FALSE)</f>
        <v>#REF!</v>
      </c>
      <c r="AB18" s="29">
        <v>1004</v>
      </c>
      <c r="AC18" s="29">
        <v>800</v>
      </c>
      <c r="AD18" s="29">
        <v>0</v>
      </c>
      <c r="AE18" s="29">
        <v>0</v>
      </c>
      <c r="AF18" s="29">
        <v>0</v>
      </c>
      <c r="AG18" s="29">
        <v>0</v>
      </c>
      <c r="AH18" s="29">
        <v>204</v>
      </c>
      <c r="AI18" s="29">
        <v>0</v>
      </c>
      <c r="AJ18" s="29"/>
      <c r="AK18" s="29">
        <v>0</v>
      </c>
      <c r="AL18" s="29"/>
      <c r="AM18" s="30" t="s">
        <v>126</v>
      </c>
      <c r="AN18" s="30" t="s">
        <v>127</v>
      </c>
      <c r="AO18" s="2" t="e">
        <f t="shared" si="2"/>
        <v>#REF!</v>
      </c>
    </row>
    <row r="19" s="2" customFormat="1" ht="409.5" hidden="1" spans="1:41">
      <c r="A19" s="20">
        <f>MAX($A$6:A18)+1</f>
        <v>13</v>
      </c>
      <c r="B19" s="21" t="s">
        <v>128</v>
      </c>
      <c r="C19" s="30">
        <v>2022</v>
      </c>
      <c r="D19" s="29" t="s">
        <v>129</v>
      </c>
      <c r="E19" s="30" t="s">
        <v>101</v>
      </c>
      <c r="F19" s="29" t="s">
        <v>102</v>
      </c>
      <c r="G19" s="30" t="s">
        <v>118</v>
      </c>
      <c r="H19" s="31" t="s">
        <v>130</v>
      </c>
      <c r="I19" s="30">
        <v>1</v>
      </c>
      <c r="J19" s="30">
        <v>300</v>
      </c>
      <c r="K19" s="30">
        <v>1</v>
      </c>
      <c r="L19" s="30"/>
      <c r="M19" s="30"/>
      <c r="N19" s="30"/>
      <c r="O19" s="30"/>
      <c r="P19" s="30"/>
      <c r="Q19" s="30"/>
      <c r="R19" s="30"/>
      <c r="S19" s="30">
        <v>300</v>
      </c>
      <c r="T19" s="30" t="s">
        <v>53</v>
      </c>
      <c r="U19" s="30" t="s">
        <v>54</v>
      </c>
      <c r="V19" s="30" t="s">
        <v>53</v>
      </c>
      <c r="W19" s="30" t="s">
        <v>54</v>
      </c>
      <c r="X19" s="30" t="s">
        <v>55</v>
      </c>
      <c r="Y19" s="30" t="s">
        <v>56</v>
      </c>
      <c r="Z19" s="29">
        <f>VLOOKUP(B:B,'[2]项目库 (2)'!$B:$L,11,FALSE)</f>
        <v>2531</v>
      </c>
      <c r="AA19" s="29" t="e">
        <f>VLOOKUP(B:B,'[2]项目库 (2)'!$B:$M,12,FALSE)</f>
        <v>#REF!</v>
      </c>
      <c r="AB19" s="29">
        <v>2531</v>
      </c>
      <c r="AC19" s="29">
        <v>2020</v>
      </c>
      <c r="AD19" s="29">
        <v>0</v>
      </c>
      <c r="AE19" s="29">
        <v>0</v>
      </c>
      <c r="AF19" s="29">
        <v>0</v>
      </c>
      <c r="AG19" s="29">
        <v>0</v>
      </c>
      <c r="AH19" s="29">
        <v>511</v>
      </c>
      <c r="AI19" s="29">
        <v>0</v>
      </c>
      <c r="AJ19" s="29"/>
      <c r="AK19" s="29">
        <v>0</v>
      </c>
      <c r="AL19" s="29"/>
      <c r="AM19" s="30" t="s">
        <v>131</v>
      </c>
      <c r="AN19" s="30" t="s">
        <v>132</v>
      </c>
      <c r="AO19" s="2" t="e">
        <f t="shared" si="2"/>
        <v>#REF!</v>
      </c>
    </row>
    <row r="20" s="3" customFormat="1" ht="408" hidden="1" spans="1:41">
      <c r="A20" s="20">
        <f>MAX($A$6:A19)+1</f>
        <v>14</v>
      </c>
      <c r="B20" s="21" t="s">
        <v>133</v>
      </c>
      <c r="C20" s="21">
        <v>2022</v>
      </c>
      <c r="D20" s="21" t="s">
        <v>134</v>
      </c>
      <c r="E20" s="21" t="s">
        <v>49</v>
      </c>
      <c r="F20" s="21" t="s">
        <v>93</v>
      </c>
      <c r="G20" s="21" t="s">
        <v>135</v>
      </c>
      <c r="H20" s="32" t="s">
        <v>136</v>
      </c>
      <c r="I20" s="32">
        <v>1</v>
      </c>
      <c r="J20" s="30">
        <v>1</v>
      </c>
      <c r="K20" s="30">
        <v>1</v>
      </c>
      <c r="L20" s="30"/>
      <c r="M20" s="30"/>
      <c r="N20" s="30"/>
      <c r="O20" s="30"/>
      <c r="P20" s="30"/>
      <c r="Q20" s="30"/>
      <c r="R20" s="30"/>
      <c r="S20" s="30">
        <v>1600</v>
      </c>
      <c r="T20" s="30" t="s">
        <v>53</v>
      </c>
      <c r="U20" s="30" t="s">
        <v>54</v>
      </c>
      <c r="V20" s="30" t="s">
        <v>53</v>
      </c>
      <c r="W20" s="30" t="s">
        <v>54</v>
      </c>
      <c r="X20" s="30" t="s">
        <v>55</v>
      </c>
      <c r="Y20" s="30" t="s">
        <v>56</v>
      </c>
      <c r="Z20" s="29">
        <f>VLOOKUP(B:B,'[2]项目库 (2)'!$B:$L,11,FALSE)</f>
        <v>2196.6</v>
      </c>
      <c r="AA20" s="29" t="e">
        <f>VLOOKUP(B:B,'[2]项目库 (2)'!$B:$M,12,FALSE)</f>
        <v>#REF!</v>
      </c>
      <c r="AB20" s="29">
        <v>2196.6</v>
      </c>
      <c r="AC20" s="29">
        <v>1757</v>
      </c>
      <c r="AD20" s="29">
        <v>0</v>
      </c>
      <c r="AE20" s="29">
        <v>0</v>
      </c>
      <c r="AF20" s="29">
        <v>59</v>
      </c>
      <c r="AG20" s="29">
        <v>0</v>
      </c>
      <c r="AH20" s="29">
        <v>380.6</v>
      </c>
      <c r="AI20" s="29">
        <v>0</v>
      </c>
      <c r="AJ20" s="29"/>
      <c r="AK20" s="29">
        <v>0</v>
      </c>
      <c r="AL20" s="29"/>
      <c r="AM20" s="47" t="s">
        <v>137</v>
      </c>
      <c r="AN20" s="47" t="s">
        <v>138</v>
      </c>
      <c r="AO20" s="3" t="e">
        <f t="shared" si="2"/>
        <v>#REF!</v>
      </c>
    </row>
    <row r="21" s="2" customFormat="1" ht="408" hidden="1" customHeight="1" spans="1:41">
      <c r="A21" s="20">
        <f>MAX($A$6:A20)+1</f>
        <v>15</v>
      </c>
      <c r="B21" s="21" t="s">
        <v>139</v>
      </c>
      <c r="C21" s="30">
        <v>2022</v>
      </c>
      <c r="D21" s="29" t="s">
        <v>140</v>
      </c>
      <c r="E21" s="30" t="s">
        <v>101</v>
      </c>
      <c r="F21" s="29" t="s">
        <v>102</v>
      </c>
      <c r="G21" s="30" t="s">
        <v>141</v>
      </c>
      <c r="H21" s="33" t="s">
        <v>142</v>
      </c>
      <c r="I21" s="30">
        <v>1</v>
      </c>
      <c r="J21" s="30">
        <v>8</v>
      </c>
      <c r="K21" s="30">
        <v>1</v>
      </c>
      <c r="L21" s="30"/>
      <c r="M21" s="30"/>
      <c r="N21" s="30"/>
      <c r="O21" s="30"/>
      <c r="P21" s="30"/>
      <c r="Q21" s="30"/>
      <c r="R21" s="30"/>
      <c r="S21" s="30">
        <v>874</v>
      </c>
      <c r="T21" s="30" t="s">
        <v>53</v>
      </c>
      <c r="U21" s="30" t="s">
        <v>54</v>
      </c>
      <c r="V21" s="30" t="s">
        <v>53</v>
      </c>
      <c r="W21" s="30" t="s">
        <v>54</v>
      </c>
      <c r="X21" s="30" t="s">
        <v>55</v>
      </c>
      <c r="Y21" s="30" t="s">
        <v>56</v>
      </c>
      <c r="Z21" s="29">
        <f>VLOOKUP(B:B,'[2]项目库 (2)'!$B:$L,11,FALSE)</f>
        <v>1106</v>
      </c>
      <c r="AA21" s="29" t="e">
        <f>VLOOKUP(B:B,'[2]项目库 (2)'!$B:$M,12,FALSE)</f>
        <v>#REF!</v>
      </c>
      <c r="AB21" s="29">
        <v>1106</v>
      </c>
      <c r="AC21" s="29">
        <v>880</v>
      </c>
      <c r="AD21" s="29">
        <v>0</v>
      </c>
      <c r="AE21" s="29">
        <v>0</v>
      </c>
      <c r="AF21" s="29">
        <v>0</v>
      </c>
      <c r="AG21" s="29">
        <v>0</v>
      </c>
      <c r="AH21" s="29">
        <v>226</v>
      </c>
      <c r="AI21" s="29">
        <v>0</v>
      </c>
      <c r="AJ21" s="29"/>
      <c r="AK21" s="29">
        <v>0</v>
      </c>
      <c r="AL21" s="29"/>
      <c r="AM21" s="30" t="s">
        <v>143</v>
      </c>
      <c r="AN21" s="30" t="s">
        <v>144</v>
      </c>
      <c r="AO21" s="2" t="e">
        <f>Z21+AA21-AB21</f>
        <v>#REF!</v>
      </c>
    </row>
    <row r="22" s="3" customFormat="1" ht="265.2" hidden="1" spans="1:41">
      <c r="A22" s="20">
        <f>MAX($A$6:A21)+1</f>
        <v>16</v>
      </c>
      <c r="B22" s="21" t="s">
        <v>145</v>
      </c>
      <c r="C22" s="21">
        <v>2022</v>
      </c>
      <c r="D22" s="21" t="s">
        <v>146</v>
      </c>
      <c r="E22" s="21" t="s">
        <v>49</v>
      </c>
      <c r="F22" s="31" t="s">
        <v>84</v>
      </c>
      <c r="G22" s="21" t="s">
        <v>147</v>
      </c>
      <c r="H22" s="23" t="s">
        <v>148</v>
      </c>
      <c r="I22" s="21">
        <v>1</v>
      </c>
      <c r="J22" s="21">
        <v>14359</v>
      </c>
      <c r="K22" s="30">
        <v>1</v>
      </c>
      <c r="L22" s="30"/>
      <c r="M22" s="30"/>
      <c r="N22" s="30"/>
      <c r="O22" s="30"/>
      <c r="P22" s="30"/>
      <c r="Q22" s="30"/>
      <c r="R22" s="30"/>
      <c r="S22" s="30">
        <v>15680</v>
      </c>
      <c r="T22" s="30" t="s">
        <v>53</v>
      </c>
      <c r="U22" s="30" t="s">
        <v>54</v>
      </c>
      <c r="V22" s="30" t="s">
        <v>53</v>
      </c>
      <c r="W22" s="30" t="s">
        <v>54</v>
      </c>
      <c r="X22" s="30" t="s">
        <v>55</v>
      </c>
      <c r="Y22" s="30" t="s">
        <v>56</v>
      </c>
      <c r="Z22" s="29">
        <f>VLOOKUP(B:B,'[2]项目库 (2)'!$B:$L,11,FALSE)</f>
        <v>3589.75</v>
      </c>
      <c r="AA22" s="29" t="e">
        <f>VLOOKUP(B:B,'[2]项目库 (2)'!$B:$M,12,FALSE)</f>
        <v>#REF!</v>
      </c>
      <c r="AB22" s="29">
        <v>3589.75</v>
      </c>
      <c r="AC22" s="29">
        <v>2871</v>
      </c>
      <c r="AD22" s="29">
        <v>0</v>
      </c>
      <c r="AE22" s="29">
        <v>0</v>
      </c>
      <c r="AF22" s="29">
        <v>0</v>
      </c>
      <c r="AG22" s="29">
        <v>0</v>
      </c>
      <c r="AH22" s="29">
        <v>718.75</v>
      </c>
      <c r="AI22" s="29">
        <v>0</v>
      </c>
      <c r="AJ22" s="29"/>
      <c r="AK22" s="29">
        <v>0</v>
      </c>
      <c r="AL22" s="29"/>
      <c r="AM22" s="47" t="s">
        <v>149</v>
      </c>
      <c r="AN22" s="47" t="s">
        <v>150</v>
      </c>
      <c r="AO22" s="3" t="e">
        <f>Z22+AA22-AB22</f>
        <v>#REF!</v>
      </c>
    </row>
    <row r="23" s="3" customFormat="1" ht="306" hidden="1" spans="1:41">
      <c r="A23" s="20">
        <f>MAX($A$6:A22)+1</f>
        <v>17</v>
      </c>
      <c r="B23" s="21" t="s">
        <v>151</v>
      </c>
      <c r="C23" s="21">
        <v>2022</v>
      </c>
      <c r="D23" s="21" t="s">
        <v>146</v>
      </c>
      <c r="E23" s="21" t="s">
        <v>49</v>
      </c>
      <c r="F23" s="31" t="s">
        <v>84</v>
      </c>
      <c r="G23" s="21" t="s">
        <v>152</v>
      </c>
      <c r="H23" s="23" t="s">
        <v>153</v>
      </c>
      <c r="I23" s="21">
        <v>1</v>
      </c>
      <c r="J23" s="21">
        <v>2230</v>
      </c>
      <c r="K23" s="30">
        <v>1</v>
      </c>
      <c r="L23" s="30"/>
      <c r="M23" s="30"/>
      <c r="N23" s="30"/>
      <c r="O23" s="30"/>
      <c r="P23" s="30"/>
      <c r="Q23" s="30"/>
      <c r="R23" s="30"/>
      <c r="S23" s="30">
        <v>960</v>
      </c>
      <c r="T23" s="30" t="s">
        <v>53</v>
      </c>
      <c r="U23" s="30" t="s">
        <v>54</v>
      </c>
      <c r="V23" s="30" t="s">
        <v>53</v>
      </c>
      <c r="W23" s="30" t="s">
        <v>54</v>
      </c>
      <c r="X23" s="30" t="s">
        <v>55</v>
      </c>
      <c r="Y23" s="30" t="s">
        <v>56</v>
      </c>
      <c r="Z23" s="29">
        <f>VLOOKUP(B:B,'[2]项目库 (2)'!$B:$L,11,FALSE)</f>
        <v>648.87</v>
      </c>
      <c r="AA23" s="29" t="e">
        <f>VLOOKUP(B:B,'[2]项目库 (2)'!$B:$M,12,FALSE)</f>
        <v>#REF!</v>
      </c>
      <c r="AB23" s="29">
        <v>648.87</v>
      </c>
      <c r="AC23" s="29">
        <v>519</v>
      </c>
      <c r="AD23" s="29">
        <v>0</v>
      </c>
      <c r="AE23" s="29">
        <v>0</v>
      </c>
      <c r="AF23" s="29">
        <v>0</v>
      </c>
      <c r="AG23" s="29">
        <v>0</v>
      </c>
      <c r="AH23" s="29">
        <v>129.87</v>
      </c>
      <c r="AI23" s="29">
        <v>0</v>
      </c>
      <c r="AJ23" s="29"/>
      <c r="AK23" s="29">
        <v>0</v>
      </c>
      <c r="AL23" s="29"/>
      <c r="AM23" s="47" t="s">
        <v>154</v>
      </c>
      <c r="AN23" s="47" t="s">
        <v>155</v>
      </c>
      <c r="AO23" s="3" t="e">
        <f>Z23+AA23-AB23</f>
        <v>#REF!</v>
      </c>
    </row>
    <row r="24" s="3" customFormat="1" ht="244.8" hidden="1" spans="1:41">
      <c r="A24" s="20">
        <f>MAX($A$6:A23)+1</f>
        <v>18</v>
      </c>
      <c r="B24" s="21" t="s">
        <v>156</v>
      </c>
      <c r="C24" s="21">
        <v>2022</v>
      </c>
      <c r="D24" s="21" t="s">
        <v>146</v>
      </c>
      <c r="E24" s="21" t="s">
        <v>49</v>
      </c>
      <c r="F24" s="31" t="s">
        <v>84</v>
      </c>
      <c r="G24" s="21" t="s">
        <v>157</v>
      </c>
      <c r="H24" s="23" t="s">
        <v>158</v>
      </c>
      <c r="I24" s="21">
        <v>1</v>
      </c>
      <c r="J24" s="21">
        <v>2050</v>
      </c>
      <c r="K24" s="30">
        <v>1</v>
      </c>
      <c r="L24" s="30"/>
      <c r="M24" s="30"/>
      <c r="N24" s="30"/>
      <c r="O24" s="30"/>
      <c r="P24" s="30"/>
      <c r="Q24" s="30"/>
      <c r="R24" s="30"/>
      <c r="S24" s="30">
        <v>1360</v>
      </c>
      <c r="T24" s="30" t="s">
        <v>135</v>
      </c>
      <c r="U24" s="30" t="s">
        <v>159</v>
      </c>
      <c r="V24" s="30" t="s">
        <v>53</v>
      </c>
      <c r="W24" s="30" t="s">
        <v>54</v>
      </c>
      <c r="X24" s="30" t="s">
        <v>55</v>
      </c>
      <c r="Y24" s="30" t="s">
        <v>56</v>
      </c>
      <c r="Z24" s="29">
        <f>VLOOKUP(B:B,'[2]项目库 (2)'!$B:$L,11,FALSE)</f>
        <v>569.9</v>
      </c>
      <c r="AA24" s="29" t="e">
        <f>VLOOKUP(B:B,'[2]项目库 (2)'!$B:$M,12,FALSE)</f>
        <v>#REF!</v>
      </c>
      <c r="AB24" s="29">
        <v>569.9</v>
      </c>
      <c r="AC24" s="29">
        <v>455</v>
      </c>
      <c r="AD24" s="29">
        <v>0</v>
      </c>
      <c r="AE24" s="29">
        <v>0</v>
      </c>
      <c r="AF24" s="29">
        <v>0</v>
      </c>
      <c r="AG24" s="29">
        <v>0</v>
      </c>
      <c r="AH24" s="29">
        <v>114.9</v>
      </c>
      <c r="AI24" s="29">
        <v>0</v>
      </c>
      <c r="AJ24" s="29"/>
      <c r="AK24" s="29">
        <v>0</v>
      </c>
      <c r="AL24" s="29"/>
      <c r="AM24" s="47" t="s">
        <v>160</v>
      </c>
      <c r="AN24" s="47" t="s">
        <v>160</v>
      </c>
      <c r="AO24" s="3" t="e">
        <f>Z24+AA24-AB24</f>
        <v>#REF!</v>
      </c>
    </row>
  </sheetData>
  <autoFilter ref="A5:AO24">
    <filterColumn colId="3">
      <filters>
        <filter val="大棚建设项目"/>
        <filter val="大棚棚膜采购项目"/>
        <filter val="蔬菜示范园建设项目"/>
        <filter val="蔬菜拱棚建设项目"/>
        <filter val="拱棚建设项目"/>
        <filter val="玉麦乡冷棚附属项目"/>
      </filters>
    </filterColumn>
    <extLst/>
  </autoFilter>
  <mergeCells count="33">
    <mergeCell ref="A1:D1"/>
    <mergeCell ref="A2:AN2"/>
    <mergeCell ref="K3:R3"/>
    <mergeCell ref="AB3:AL3"/>
    <mergeCell ref="AC4:AF4"/>
    <mergeCell ref="B6:H6"/>
    <mergeCell ref="A3:A5"/>
    <mergeCell ref="B3:B5"/>
    <mergeCell ref="C3:C5"/>
    <mergeCell ref="D3:D5"/>
    <mergeCell ref="E3:E5"/>
    <mergeCell ref="F3:F5"/>
    <mergeCell ref="G3:G5"/>
    <mergeCell ref="H3:H5"/>
    <mergeCell ref="I3:I5"/>
    <mergeCell ref="J3:J5"/>
    <mergeCell ref="S3:S5"/>
    <mergeCell ref="T3:T5"/>
    <mergeCell ref="U3:U5"/>
    <mergeCell ref="V3:V5"/>
    <mergeCell ref="W3:W5"/>
    <mergeCell ref="X3:X5"/>
    <mergeCell ref="Y3:Y5"/>
    <mergeCell ref="Z3:Z5"/>
    <mergeCell ref="AA3:AA5"/>
    <mergeCell ref="AG4:AG5"/>
    <mergeCell ref="AH4:AH5"/>
    <mergeCell ref="AI4:AI5"/>
    <mergeCell ref="AJ4:AJ5"/>
    <mergeCell ref="AK4:AK5"/>
    <mergeCell ref="AL4:AL5"/>
    <mergeCell ref="AM3:AM5"/>
    <mergeCell ref="AN3:AN5"/>
  </mergeCells>
  <pageMargins left="0.314583333333333" right="0.354166666666667" top="0.314583333333333" bottom="0.275" header="0.236111111111111" footer="0.196527777777778"/>
  <pageSetup paperSize="8" scale="3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农业农村局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Dell</cp:lastModifiedBy>
  <dcterms:created xsi:type="dcterms:W3CDTF">2021-11-10T03:19:00Z</dcterms:created>
  <dcterms:modified xsi:type="dcterms:W3CDTF">2022-03-07T09:02:59Z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KSOReadingLayout">
    <vt:bool>true</vt:bool>
  </property>
  <property fmtid="{D5CDD505-2E9C-101B-9397-08002B2CF9AE}" pid="4" name="ICV">
    <vt:lpwstr>F91286FC9F28466A8056B4B45F7D3DDF</vt:lpwstr>
  </property>
</Properties>
</file>