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840" firstSheet="1" activeTab="1"/>
  </bookViews>
  <sheets>
    <sheet name="项目分类统计表" sheetId="2" state="hidden" r:id="rId1"/>
    <sheet name="执行库" sheetId="4" r:id="rId2"/>
    <sheet name="项目分类统计表定" sheetId="3" state="hidden" r:id="rId3"/>
  </sheets>
  <definedNames>
    <definedName name="_xlnm._FilterDatabase" localSheetId="0" hidden="1">项目分类统计表!$A$3:$S$62</definedName>
    <definedName name="_xlnm._FilterDatabase" localSheetId="1" hidden="1">执行库!$J$3:$W$18</definedName>
    <definedName name="_xlnm.Print_Area" localSheetId="0">项目分类统计表!$A$1:$S$62</definedName>
    <definedName name="_xlnm.Print_Area" localSheetId="1">执行库!$A$1:$AL$18</definedName>
    <definedName name="_xlnm.Print_Titles" localSheetId="1">执行库!$3:$5</definedName>
  </definedNames>
  <calcPr calcId="125725"/>
</workbook>
</file>

<file path=xl/calcChain.xml><?xml version="1.0" encoding="utf-8"?>
<calcChain xmlns="http://schemas.openxmlformats.org/spreadsheetml/2006/main">
  <c r="AJ18" i="4"/>
  <c r="AJ17"/>
  <c r="AJ16"/>
  <c r="AJ15"/>
  <c r="AJ14"/>
  <c r="AJ13"/>
  <c r="AJ12"/>
  <c r="AJ11"/>
  <c r="AJ10"/>
  <c r="AJ9"/>
  <c r="AJ8"/>
  <c r="AJ7"/>
  <c r="Q62" i="2"/>
  <c r="U61"/>
  <c r="G61"/>
  <c r="AE60"/>
  <c r="Q60"/>
  <c r="G60"/>
  <c r="Q59"/>
  <c r="U56"/>
  <c r="AE54"/>
  <c r="U53"/>
  <c r="Q52"/>
  <c r="AE51"/>
  <c r="Q51"/>
  <c r="AE50"/>
  <c r="Q50"/>
  <c r="G50"/>
  <c r="U49"/>
  <c r="G49"/>
  <c r="U46"/>
  <c r="U45"/>
  <c r="G45"/>
  <c r="AE44"/>
  <c r="U42"/>
  <c r="G39"/>
  <c r="G38"/>
  <c r="AE37"/>
  <c r="U37"/>
  <c r="G37"/>
  <c r="Q34"/>
  <c r="AE33"/>
  <c r="Q33"/>
  <c r="U32"/>
  <c r="AE31"/>
  <c r="G31"/>
  <c r="AE30"/>
  <c r="Q30"/>
  <c r="G30"/>
  <c r="G29"/>
  <c r="G28"/>
  <c r="G27"/>
  <c r="AE26"/>
  <c r="U26"/>
  <c r="G26"/>
  <c r="G24"/>
  <c r="G22"/>
  <c r="U21"/>
  <c r="G21"/>
  <c r="AE19"/>
  <c r="G19"/>
  <c r="G18"/>
  <c r="Q17"/>
  <c r="G17"/>
  <c r="Q16"/>
  <c r="G16"/>
  <c r="G15"/>
  <c r="AE14"/>
  <c r="Q14"/>
  <c r="G14"/>
  <c r="Q13"/>
  <c r="G13"/>
  <c r="G12"/>
  <c r="Q11"/>
  <c r="G11"/>
  <c r="G10"/>
  <c r="G9"/>
  <c r="Q8"/>
  <c r="G8"/>
  <c r="Q7"/>
  <c r="G7"/>
  <c r="U6"/>
  <c r="Q6"/>
  <c r="G6"/>
  <c r="U5"/>
  <c r="G5"/>
  <c r="AE4"/>
  <c r="U4"/>
  <c r="Q4"/>
  <c r="G4"/>
</calcChain>
</file>

<file path=xl/sharedStrings.xml><?xml version="1.0" encoding="utf-8"?>
<sst xmlns="http://schemas.openxmlformats.org/spreadsheetml/2006/main" count="564" uniqueCount="306">
  <si>
    <t>2023年巩固拓展脱贫攻坚成果和乡村振兴项目库分类统计表</t>
  </si>
  <si>
    <t>序号</t>
  </si>
  <si>
    <t>项目类别</t>
  </si>
  <si>
    <t>项目个数</t>
  </si>
  <si>
    <t>建设规模</t>
  </si>
  <si>
    <t>资金规模</t>
  </si>
  <si>
    <t>受益户情况</t>
  </si>
  <si>
    <t>规模</t>
  </si>
  <si>
    <t>单位</t>
  </si>
  <si>
    <t>万元</t>
  </si>
  <si>
    <t>占报备批次资金比例（%）</t>
  </si>
  <si>
    <t>合计</t>
  </si>
  <si>
    <t>已脱贫户（含监测帮扶家庭）</t>
  </si>
  <si>
    <t>（一）</t>
  </si>
  <si>
    <t>农村基础设施
（含产业配套基础设施）</t>
  </si>
  <si>
    <t>一</t>
  </si>
  <si>
    <t>产业发展</t>
  </si>
  <si>
    <t>村庄规划编制（含修编）</t>
  </si>
  <si>
    <t>生产项目</t>
  </si>
  <si>
    <t>农村道路建设（通村路、通户路、小型桥梁等）</t>
  </si>
  <si>
    <t>公里</t>
  </si>
  <si>
    <t>低质土地整治</t>
  </si>
  <si>
    <t>亩</t>
  </si>
  <si>
    <t>产业路、资源路、旅游路建设</t>
  </si>
  <si>
    <t>设施农业</t>
  </si>
  <si>
    <t>座</t>
  </si>
  <si>
    <t>农村供水保障设施建设</t>
  </si>
  <si>
    <t>良种繁育基地</t>
  </si>
  <si>
    <t>个</t>
  </si>
  <si>
    <t>农村电网建设（通生产、生活用电、提高综合电压和供电可靠性）</t>
  </si>
  <si>
    <t>特色种植</t>
  </si>
  <si>
    <t>数字乡村建设（信息通信基础设施建设、数字化、智能化建设等）</t>
  </si>
  <si>
    <t>畜禽养殖</t>
  </si>
  <si>
    <t>头/只</t>
  </si>
  <si>
    <t>农村清洁能源设施建设（燃气、户用光伏、风电、水电、农村生物质能源、北方地区清洁取暖等）</t>
  </si>
  <si>
    <t>畜禽圈舍</t>
  </si>
  <si>
    <t>农业农村基础设施中长期贷款贴息</t>
  </si>
  <si>
    <t>饲草料地(草料库及青贮窖建设)</t>
  </si>
  <si>
    <t>其他（防洪坝）</t>
  </si>
  <si>
    <t>万立方米</t>
  </si>
  <si>
    <t>防疫类</t>
  </si>
  <si>
    <t>个/座</t>
  </si>
  <si>
    <t>（二）</t>
  </si>
  <si>
    <t>人居环境整治</t>
  </si>
  <si>
    <t>小型饲料加工（设施）设备</t>
  </si>
  <si>
    <t>平米</t>
  </si>
  <si>
    <t>农村卫生厕所改造（户用、公共厕所）</t>
  </si>
  <si>
    <t>标准化养殖基地</t>
  </si>
  <si>
    <t>农村污水治理</t>
  </si>
  <si>
    <t>立方</t>
  </si>
  <si>
    <t>水产养殖业发展</t>
  </si>
  <si>
    <t>农村垃圾治理</t>
  </si>
  <si>
    <t>辆</t>
  </si>
  <si>
    <t>林草基地建设</t>
  </si>
  <si>
    <t>村容村貌提升</t>
  </si>
  <si>
    <t>休闲农业与乡村旅游</t>
  </si>
  <si>
    <t>（三）</t>
  </si>
  <si>
    <t>农村公共服务</t>
  </si>
  <si>
    <t>光伏电站建设</t>
  </si>
  <si>
    <t>学校建设或改造（含幼儿园）</t>
  </si>
  <si>
    <t>加工流通项目</t>
  </si>
  <si>
    <t>村卫生室标准化建设</t>
  </si>
  <si>
    <t>农产品仓储保鲜冷链基础设施建设</t>
  </si>
  <si>
    <t>平方</t>
  </si>
  <si>
    <t>农村养老设施建设（养老院、幸福院、日间照料中心等）</t>
  </si>
  <si>
    <t>产地初加工和精深加工</t>
  </si>
  <si>
    <t>公共照明设施</t>
  </si>
  <si>
    <t>市场建设和农村物流</t>
  </si>
  <si>
    <t>开展县乡村公共服务一体化示范创建</t>
  </si>
  <si>
    <t>品牌打造和展销平台</t>
  </si>
  <si>
    <t>其他（便民综合服务设施、文化活动广场、体育设施、村级客运站、农村公益性殡葬设施建设等）</t>
  </si>
  <si>
    <t>配套设施项目</t>
  </si>
  <si>
    <t>四</t>
  </si>
  <si>
    <t>易地搬迁后扶</t>
  </si>
  <si>
    <t>排碱渠</t>
  </si>
  <si>
    <t>公共服务岗位</t>
  </si>
  <si>
    <t>防渗渠</t>
  </si>
  <si>
    <t>“一站式”社区综合服务设施建设</t>
  </si>
  <si>
    <t>节水灌溉</t>
  </si>
  <si>
    <t>易地扶贫搬迁贷款债券贴息补助</t>
  </si>
  <si>
    <t>塘坝、小型水库</t>
  </si>
  <si>
    <t>万立方</t>
  </si>
  <si>
    <t>五</t>
  </si>
  <si>
    <t>巩固三保障成果</t>
  </si>
  <si>
    <t>产业园（区）</t>
  </si>
  <si>
    <t>住房</t>
  </si>
  <si>
    <t>（四）</t>
  </si>
  <si>
    <t>产业服务支撑项目</t>
  </si>
  <si>
    <t>农村危房改造等农房改造</t>
  </si>
  <si>
    <t>智慧农业</t>
  </si>
  <si>
    <t>教育</t>
  </si>
  <si>
    <t>科技服务</t>
  </si>
  <si>
    <t>享受“雨露计划”职业教育补助</t>
  </si>
  <si>
    <t>人</t>
  </si>
  <si>
    <t>人才培养</t>
  </si>
  <si>
    <t>参与“学前学会普通话”行动</t>
  </si>
  <si>
    <t>农业社会化服务</t>
  </si>
  <si>
    <t>其他教育类项目</t>
  </si>
  <si>
    <t>（五）</t>
  </si>
  <si>
    <t>金融保险配套项目</t>
  </si>
  <si>
    <t>健康</t>
  </si>
  <si>
    <t>小额贷款贴息</t>
  </si>
  <si>
    <t>户</t>
  </si>
  <si>
    <t>参加城乡居民基本医疗保险</t>
  </si>
  <si>
    <t>小额信贷风险补偿金</t>
  </si>
  <si>
    <t>次</t>
  </si>
  <si>
    <t>参加大病保险</t>
  </si>
  <si>
    <t>特色产业保险保费补助</t>
  </si>
  <si>
    <t>参加意外保险</t>
  </si>
  <si>
    <t>新型经营主体贷款贴息</t>
  </si>
  <si>
    <t>参加其他补充医疗保险</t>
  </si>
  <si>
    <t>（六）</t>
  </si>
  <si>
    <t>接受医疗救助</t>
  </si>
  <si>
    <t>防贫保险（基金）</t>
  </si>
  <si>
    <t>接受大病、慢性病(地方病)救治</t>
  </si>
  <si>
    <t>其他</t>
  </si>
  <si>
    <t>综合保障</t>
  </si>
  <si>
    <t>二</t>
  </si>
  <si>
    <t>就业项目</t>
  </si>
  <si>
    <t>享受农村居民最低生活保障</t>
  </si>
  <si>
    <t>务工补助</t>
  </si>
  <si>
    <t>参加城乡居民基本养老保险</t>
  </si>
  <si>
    <t>交通费补助</t>
  </si>
  <si>
    <t>享受特困人员救助供养</t>
  </si>
  <si>
    <t>生产奖补、劳务补助等</t>
  </si>
  <si>
    <t>接受留守关爱服务</t>
  </si>
  <si>
    <t>就业</t>
  </si>
  <si>
    <t>接受临时救助</t>
  </si>
  <si>
    <t>帮扶车间（特色手工基地）建设</t>
  </si>
  <si>
    <t>六</t>
  </si>
  <si>
    <t>乡村治理和精神文明建设</t>
  </si>
  <si>
    <t>技能培训</t>
  </si>
  <si>
    <t>乡村治理</t>
  </si>
  <si>
    <t>以工代训</t>
  </si>
  <si>
    <t>开展乡村治理示范创建</t>
  </si>
  <si>
    <t>创业</t>
  </si>
  <si>
    <t>推进“积分制”“清单式”等管理方式</t>
  </si>
  <si>
    <t>创业培训</t>
  </si>
  <si>
    <t>农村精神文明建设</t>
  </si>
  <si>
    <t>创业奖补</t>
  </si>
  <si>
    <t>培养“四有”新时代农民</t>
  </si>
  <si>
    <t>乡村工匠</t>
  </si>
  <si>
    <t>移风易俗</t>
  </si>
  <si>
    <t>乡村工匠培育培训</t>
  </si>
  <si>
    <t>科技文化卫生“三下乡”</t>
  </si>
  <si>
    <t>乡村工匠大师工作室</t>
  </si>
  <si>
    <t>农村文化项目</t>
  </si>
  <si>
    <t>乡村工匠传习所</t>
  </si>
  <si>
    <t>七.</t>
  </si>
  <si>
    <t>项目管理费</t>
  </si>
  <si>
    <t>（五）.</t>
  </si>
  <si>
    <t>公益性岗位</t>
  </si>
  <si>
    <t>八</t>
  </si>
  <si>
    <t>三</t>
  </si>
  <si>
    <t>乡村建设行动</t>
  </si>
  <si>
    <t>少数民族特色村寨建设项目</t>
  </si>
  <si>
    <t>困难群众饮用低氟茶</t>
  </si>
  <si>
    <t>附件2：</t>
  </si>
  <si>
    <t xml:space="preserve"> </t>
  </si>
  <si>
    <t>项目名称</t>
  </si>
  <si>
    <t>建设单位</t>
  </si>
  <si>
    <t xml:space="preserve">建设性质（新建、续建、改扩建）     </t>
  </si>
  <si>
    <t>建设起至期限</t>
  </si>
  <si>
    <t>建设地点</t>
  </si>
  <si>
    <t xml:space="preserve">建设任务 </t>
  </si>
  <si>
    <t>项目类别(R)</t>
  </si>
  <si>
    <t>收益情况（J）</t>
  </si>
  <si>
    <t>行业主管部门</t>
  </si>
  <si>
    <t>资金规模（万元）</t>
  </si>
  <si>
    <t>简要绩效目标(M)</t>
  </si>
  <si>
    <t>简要利益机制(N)</t>
  </si>
  <si>
    <r>
      <rPr>
        <b/>
        <sz val="20"/>
        <rFont val="宋体"/>
        <family val="3"/>
        <charset val="134"/>
      </rPr>
      <t>产业发展(R</t>
    </r>
    <r>
      <rPr>
        <b/>
        <vertAlign val="subscript"/>
        <sz val="20"/>
        <rFont val="宋体"/>
        <family val="3"/>
        <charset val="134"/>
      </rPr>
      <t>1</t>
    </r>
    <r>
      <rPr>
        <b/>
        <sz val="20"/>
        <rFont val="宋体"/>
        <family val="3"/>
        <charset val="134"/>
      </rPr>
      <t>)</t>
    </r>
  </si>
  <si>
    <r>
      <rPr>
        <b/>
        <sz val="20"/>
        <rFont val="宋体"/>
        <family val="3"/>
        <charset val="134"/>
      </rPr>
      <t>就业项目(R</t>
    </r>
    <r>
      <rPr>
        <b/>
        <vertAlign val="subscript"/>
        <sz val="20"/>
        <rFont val="宋体"/>
        <family val="3"/>
        <charset val="134"/>
      </rPr>
      <t>2</t>
    </r>
    <r>
      <rPr>
        <b/>
        <sz val="20"/>
        <rFont val="宋体"/>
        <family val="3"/>
        <charset val="134"/>
      </rPr>
      <t>)</t>
    </r>
  </si>
  <si>
    <r>
      <rPr>
        <b/>
        <sz val="20"/>
        <rFont val="宋体"/>
        <family val="3"/>
        <charset val="134"/>
      </rPr>
      <t>乡村建设行动(R</t>
    </r>
    <r>
      <rPr>
        <b/>
        <vertAlign val="subscript"/>
        <sz val="20"/>
        <rFont val="宋体"/>
        <family val="3"/>
        <charset val="134"/>
      </rPr>
      <t>3</t>
    </r>
    <r>
      <rPr>
        <b/>
        <sz val="20"/>
        <rFont val="宋体"/>
        <family val="3"/>
        <charset val="134"/>
      </rPr>
      <t>)</t>
    </r>
  </si>
  <si>
    <r>
      <rPr>
        <b/>
        <sz val="20"/>
        <rFont val="宋体"/>
        <family val="3"/>
        <charset val="134"/>
      </rPr>
      <t>易地搬迁后扶(R</t>
    </r>
    <r>
      <rPr>
        <b/>
        <vertAlign val="subscript"/>
        <sz val="20"/>
        <rFont val="宋体"/>
        <family val="3"/>
        <charset val="134"/>
      </rPr>
      <t>4</t>
    </r>
    <r>
      <rPr>
        <b/>
        <sz val="20"/>
        <rFont val="宋体"/>
        <family val="3"/>
        <charset val="134"/>
      </rPr>
      <t>)</t>
    </r>
  </si>
  <si>
    <r>
      <rPr>
        <b/>
        <sz val="20"/>
        <rFont val="宋体"/>
        <family val="3"/>
        <charset val="134"/>
      </rPr>
      <t>巩固三保障成果(R</t>
    </r>
    <r>
      <rPr>
        <b/>
        <vertAlign val="subscript"/>
        <sz val="20"/>
        <rFont val="宋体"/>
        <family val="3"/>
        <charset val="134"/>
      </rPr>
      <t>5</t>
    </r>
    <r>
      <rPr>
        <b/>
        <sz val="20"/>
        <rFont val="宋体"/>
        <family val="3"/>
        <charset val="134"/>
      </rPr>
      <t>)</t>
    </r>
  </si>
  <si>
    <r>
      <rPr>
        <b/>
        <sz val="20"/>
        <rFont val="宋体"/>
        <family val="3"/>
        <charset val="134"/>
      </rPr>
      <t>乡村治理和精神文明建设(R</t>
    </r>
    <r>
      <rPr>
        <b/>
        <vertAlign val="subscript"/>
        <sz val="20"/>
        <rFont val="宋体"/>
        <family val="3"/>
        <charset val="134"/>
      </rPr>
      <t>6</t>
    </r>
    <r>
      <rPr>
        <b/>
        <sz val="20"/>
        <rFont val="宋体"/>
        <family val="3"/>
        <charset val="134"/>
      </rPr>
      <t>)</t>
    </r>
  </si>
  <si>
    <r>
      <rPr>
        <b/>
        <sz val="20"/>
        <rFont val="宋体"/>
        <family val="3"/>
        <charset val="134"/>
      </rPr>
      <t>项目管理费(R</t>
    </r>
    <r>
      <rPr>
        <vertAlign val="subscript"/>
        <sz val="20"/>
        <rFont val="宋体"/>
        <family val="3"/>
        <charset val="134"/>
      </rPr>
      <t>7</t>
    </r>
    <r>
      <rPr>
        <b/>
        <sz val="20"/>
        <rFont val="宋体"/>
        <family val="3"/>
        <charset val="134"/>
      </rPr>
      <t>)</t>
    </r>
  </si>
  <si>
    <r>
      <rPr>
        <b/>
        <sz val="20"/>
        <rFont val="宋体"/>
        <family val="3"/>
        <charset val="134"/>
      </rPr>
      <t>其他(R</t>
    </r>
    <r>
      <rPr>
        <b/>
        <vertAlign val="subscript"/>
        <sz val="20"/>
        <rFont val="宋体"/>
        <family val="3"/>
        <charset val="134"/>
      </rPr>
      <t>9</t>
    </r>
    <r>
      <rPr>
        <b/>
        <sz val="20"/>
        <rFont val="宋体"/>
        <family val="3"/>
        <charset val="134"/>
      </rPr>
      <t>)</t>
    </r>
  </si>
  <si>
    <r>
      <rPr>
        <b/>
        <sz val="20"/>
        <rFont val="宋体"/>
        <family val="3"/>
        <charset val="134"/>
      </rPr>
      <t>户（J</t>
    </r>
    <r>
      <rPr>
        <b/>
        <vertAlign val="subscript"/>
        <sz val="20"/>
        <rFont val="宋体"/>
        <family val="3"/>
        <charset val="134"/>
      </rPr>
      <t>1</t>
    </r>
    <r>
      <rPr>
        <b/>
        <sz val="20"/>
        <rFont val="宋体"/>
        <family val="3"/>
        <charset val="134"/>
      </rPr>
      <t>)</t>
    </r>
  </si>
  <si>
    <r>
      <rPr>
        <b/>
        <sz val="20"/>
        <rFont val="宋体"/>
        <family val="3"/>
        <charset val="134"/>
      </rPr>
      <t>人（J</t>
    </r>
    <r>
      <rPr>
        <b/>
        <vertAlign val="subscript"/>
        <sz val="20"/>
        <rFont val="宋体"/>
        <family val="3"/>
        <charset val="134"/>
      </rPr>
      <t>2</t>
    </r>
    <r>
      <rPr>
        <b/>
        <sz val="20"/>
        <rFont val="宋体"/>
        <family val="3"/>
        <charset val="134"/>
      </rPr>
      <t>)</t>
    </r>
  </si>
  <si>
    <r>
      <rPr>
        <b/>
        <sz val="20"/>
        <rFont val="宋体"/>
        <family val="3"/>
        <charset val="134"/>
      </rPr>
      <t>行业主管部门责任人（K</t>
    </r>
    <r>
      <rPr>
        <b/>
        <vertAlign val="subscript"/>
        <sz val="20"/>
        <rFont val="宋体"/>
        <family val="3"/>
        <charset val="134"/>
      </rPr>
      <t>4</t>
    </r>
    <r>
      <rPr>
        <b/>
        <sz val="20"/>
        <rFont val="宋体"/>
        <family val="3"/>
        <charset val="134"/>
      </rPr>
      <t>)</t>
    </r>
  </si>
  <si>
    <r>
      <rPr>
        <b/>
        <sz val="20"/>
        <rFont val="宋体"/>
        <family val="3"/>
        <charset val="134"/>
      </rPr>
      <t>县级分管领导（K</t>
    </r>
    <r>
      <rPr>
        <b/>
        <vertAlign val="subscript"/>
        <sz val="20"/>
        <rFont val="宋体"/>
        <family val="3"/>
        <charset val="134"/>
      </rPr>
      <t>5</t>
    </r>
    <r>
      <rPr>
        <b/>
        <sz val="20"/>
        <rFont val="宋体"/>
        <family val="3"/>
        <charset val="134"/>
      </rPr>
      <t>)</t>
    </r>
  </si>
  <si>
    <t>计划投资</t>
  </si>
  <si>
    <r>
      <rPr>
        <b/>
        <sz val="20"/>
        <rFont val="宋体"/>
        <family val="3"/>
        <charset val="134"/>
      </rPr>
      <t>中央衔接(L</t>
    </r>
    <r>
      <rPr>
        <b/>
        <vertAlign val="subscript"/>
        <sz val="20"/>
        <rFont val="宋体"/>
        <family val="3"/>
        <charset val="134"/>
      </rPr>
      <t>1</t>
    </r>
    <r>
      <rPr>
        <b/>
        <sz val="20"/>
        <rFont val="宋体"/>
        <family val="3"/>
        <charset val="134"/>
      </rPr>
      <t>)</t>
    </r>
  </si>
  <si>
    <t>中央衔接</t>
  </si>
  <si>
    <r>
      <rPr>
        <b/>
        <sz val="20"/>
        <rFont val="宋体"/>
        <family val="3"/>
        <charset val="134"/>
      </rPr>
      <t>自治区衔接(L</t>
    </r>
    <r>
      <rPr>
        <b/>
        <vertAlign val="subscript"/>
        <sz val="20"/>
        <rFont val="宋体"/>
        <family val="3"/>
        <charset val="134"/>
      </rPr>
      <t>2</t>
    </r>
    <r>
      <rPr>
        <b/>
        <sz val="20"/>
        <rFont val="宋体"/>
        <family val="3"/>
        <charset val="134"/>
      </rPr>
      <t>)</t>
    </r>
  </si>
  <si>
    <r>
      <rPr>
        <b/>
        <sz val="20"/>
        <rFont val="宋体"/>
        <family val="3"/>
        <charset val="134"/>
      </rPr>
      <t>其它涉农整合      (L</t>
    </r>
    <r>
      <rPr>
        <b/>
        <vertAlign val="subscript"/>
        <sz val="20"/>
        <rFont val="宋体"/>
        <family val="3"/>
        <charset val="134"/>
      </rPr>
      <t>3</t>
    </r>
    <r>
      <rPr>
        <b/>
        <sz val="20"/>
        <rFont val="宋体"/>
        <family val="3"/>
        <charset val="134"/>
      </rPr>
      <t>)</t>
    </r>
  </si>
  <si>
    <r>
      <rPr>
        <b/>
        <sz val="20"/>
        <rFont val="宋体"/>
        <family val="3"/>
        <charset val="134"/>
      </rPr>
      <t>地方政府债券(L</t>
    </r>
    <r>
      <rPr>
        <b/>
        <vertAlign val="subscript"/>
        <sz val="20"/>
        <rFont val="宋体"/>
        <family val="3"/>
        <charset val="134"/>
      </rPr>
      <t>4</t>
    </r>
    <r>
      <rPr>
        <b/>
        <sz val="20"/>
        <rFont val="宋体"/>
        <family val="3"/>
        <charset val="134"/>
      </rPr>
      <t>)</t>
    </r>
  </si>
  <si>
    <r>
      <rPr>
        <b/>
        <sz val="20"/>
        <rFont val="宋体"/>
        <family val="3"/>
        <charset val="134"/>
      </rPr>
      <t>地、县配套(L</t>
    </r>
    <r>
      <rPr>
        <b/>
        <vertAlign val="subscript"/>
        <sz val="20"/>
        <rFont val="宋体"/>
        <family val="3"/>
        <charset val="134"/>
      </rPr>
      <t>5</t>
    </r>
    <r>
      <rPr>
        <b/>
        <sz val="20"/>
        <rFont val="宋体"/>
        <family val="3"/>
        <charset val="134"/>
      </rPr>
      <t>)</t>
    </r>
  </si>
  <si>
    <r>
      <rPr>
        <b/>
        <sz val="20"/>
        <rFont val="宋体"/>
        <family val="3"/>
        <charset val="134"/>
      </rPr>
      <t>其他资金(L</t>
    </r>
    <r>
      <rPr>
        <b/>
        <vertAlign val="subscript"/>
        <sz val="20"/>
        <rFont val="宋体"/>
        <family val="3"/>
        <charset val="134"/>
      </rPr>
      <t>6</t>
    </r>
    <r>
      <rPr>
        <b/>
        <sz val="20"/>
        <rFont val="宋体"/>
        <family val="3"/>
        <charset val="134"/>
      </rPr>
      <t>)</t>
    </r>
  </si>
  <si>
    <t>备注（其他资金名称）</t>
  </si>
  <si>
    <t>申请政府奖补</t>
  </si>
  <si>
    <t>乡村振兴任务</t>
  </si>
  <si>
    <t>以工代赈任务</t>
  </si>
  <si>
    <t>少数民族发展任务</t>
  </si>
  <si>
    <t>欠发达国有农场巩固提升任务</t>
  </si>
  <si>
    <t>1</t>
  </si>
  <si>
    <t>畜牧业</t>
  </si>
  <si>
    <t>阿克陶县核桃经营养殖专业合作社棚圈建设项目</t>
  </si>
  <si>
    <t>阿克陶县核桃经营养殖专业合作社</t>
  </si>
  <si>
    <t>新建</t>
  </si>
  <si>
    <t>2023年3月―   2023年5月</t>
  </si>
  <si>
    <t>阿克陶县塔尔乡阿库木村</t>
  </si>
  <si>
    <t>新建圈舍1000㎡</t>
  </si>
  <si>
    <t>1000㎡</t>
  </si>
  <si>
    <t>阿克陶县畜牧兽医局</t>
  </si>
  <si>
    <t>执行</t>
  </si>
  <si>
    <t>2</t>
  </si>
  <si>
    <t>阿克陶县山崖沟羊养殖农民专业合作社棚圈建设项目</t>
  </si>
  <si>
    <t>阿克陶县山崖沟羊养殖农民专业合作社</t>
  </si>
  <si>
    <t>阿克陶县巴仁乡阔洪其村</t>
  </si>
  <si>
    <t>3</t>
  </si>
  <si>
    <t>阿克陶县英阿尔帕畜牧养殖专业合作社棚圈建设项目</t>
  </si>
  <si>
    <t>阿克陶县英阿尔帕畜牧养殖专业合作社</t>
  </si>
  <si>
    <t>阿克陶县皮拉勒乡依也勒干村</t>
  </si>
  <si>
    <t>新建圈舍2000㎡</t>
  </si>
  <si>
    <t>2000㎡</t>
  </si>
  <si>
    <t>4</t>
  </si>
  <si>
    <t>阿克陶县流河畜牧养殖专业合作社棚圈建设项目</t>
  </si>
  <si>
    <t>阿克陶县流河畜牧养殖专业合作社</t>
  </si>
  <si>
    <t>阿克陶县皮拉勒乡1村</t>
  </si>
  <si>
    <t>新建圈舍4200㎡</t>
  </si>
  <si>
    <t>4200㎡</t>
  </si>
  <si>
    <t>5</t>
  </si>
  <si>
    <t>阿克陶县吉利力养殖专业合作社棚圈建设项目</t>
  </si>
  <si>
    <t>阿克陶县玉麦乡吉利力养殖专业合作社</t>
  </si>
  <si>
    <t>阿克陶县玉麦镇7村和木萨克村</t>
  </si>
  <si>
    <t>新建圈舍2800㎡</t>
  </si>
  <si>
    <t>2800㎡</t>
  </si>
  <si>
    <t>6</t>
  </si>
  <si>
    <t>阿克陶县爱民农牧业专业合作社棚圈建设项目</t>
  </si>
  <si>
    <t>阿克陶县皮拉勒乡爱民农牧业专业合作社</t>
  </si>
  <si>
    <t>阿克陶县皮拉勒乡帕拉其村</t>
  </si>
  <si>
    <t>新建圈舍2200㎡</t>
  </si>
  <si>
    <t>2200㎡</t>
  </si>
  <si>
    <t>7</t>
  </si>
  <si>
    <t>阿克陶县勤勇畜牧养殖合作社棚圈建设项目</t>
  </si>
  <si>
    <t>阿克陶县勤勇畜牧养殖合作社</t>
  </si>
  <si>
    <t>8</t>
  </si>
  <si>
    <t>阿克陶县艾力库特农民专业养殖合作社棚圈建设项目</t>
  </si>
  <si>
    <t>阿克陶县艾力库特农民专业养殖合作社</t>
  </si>
  <si>
    <t>阿克陶县玉麦乡10村</t>
  </si>
  <si>
    <t>新建圈舍1500㎡</t>
  </si>
  <si>
    <t>1500㎡</t>
  </si>
  <si>
    <t>9</t>
  </si>
  <si>
    <t>阿克陶县阿克塔什养殖专业合作社棚圈建设项目</t>
  </si>
  <si>
    <t>阿克陶县阿克塔什养殖专业合作社</t>
  </si>
  <si>
    <t>新建圈舍1100㎡</t>
  </si>
  <si>
    <t>1100㎡</t>
  </si>
  <si>
    <t>10</t>
  </si>
  <si>
    <t>阿克陶县沙曼农民养殖专业合作社棚圈建设项目</t>
  </si>
  <si>
    <t>阿克陶县巴仁乡沙曼农民养殖专业合作社</t>
  </si>
  <si>
    <t>阿克陶县克孜勒陶镇丝路佳苑</t>
  </si>
  <si>
    <t>11</t>
  </si>
  <si>
    <t>阿克陶县巴乡情种植合作社棚圈建设项目</t>
  </si>
  <si>
    <t>阿克陶县巴乡情种植合作社</t>
  </si>
  <si>
    <t>阿克陶县巴仁乡萨依巴格村</t>
  </si>
  <si>
    <t>12</t>
  </si>
  <si>
    <t>农产品加工业</t>
  </si>
  <si>
    <t>阿克陶县亮珠籼米农业开发有限公司大米加工项目</t>
  </si>
  <si>
    <t>阿克陶县亮珠籼米农业开发有限公司</t>
  </si>
  <si>
    <t>2022年10月― 2023年10月</t>
  </si>
  <si>
    <t>阿克陶县皮拉勒乡工业园区</t>
  </si>
  <si>
    <t>新购置精制大米生产成套设备，预计投资230万元。</t>
  </si>
  <si>
    <t>1套</t>
  </si>
  <si>
    <t>阿克陶县农业农村局</t>
  </si>
  <si>
    <t>艾力亚尔江·艾克白尔</t>
  </si>
  <si>
    <t>克州***县（市）巩固拓展脱贫攻坚成果和乡村振兴项目库分类统计表（标准格式）</t>
  </si>
  <si>
    <t>农村基础设施</t>
  </si>
  <si>
    <t>种植业基地</t>
  </si>
  <si>
    <t>(1)</t>
  </si>
  <si>
    <t>常规定植</t>
  </si>
  <si>
    <t>农村道路（通村、通户路）</t>
  </si>
  <si>
    <t>(2)</t>
  </si>
  <si>
    <t>种植业基地建设</t>
  </si>
  <si>
    <t>养殖业基地</t>
  </si>
  <si>
    <t>农村电网（通生产、生活用电、提高综合电压和供电可靠性）</t>
  </si>
  <si>
    <t>特色养殖</t>
  </si>
  <si>
    <t>数字乡村（信息通信基础设施建设、数字化、智能化建设等）</t>
  </si>
  <si>
    <t>(3)</t>
  </si>
  <si>
    <t>农村清洁能源设施（燃气、户用光伏、风电、水电、农村生物质能源、北方地区清洁取暖等）</t>
  </si>
  <si>
    <t>(4)</t>
  </si>
  <si>
    <t>防疫和良种项目</t>
  </si>
  <si>
    <t>林果嫁接</t>
  </si>
  <si>
    <t>林果提质增效</t>
  </si>
  <si>
    <t>饲草料地</t>
  </si>
  <si>
    <t>光伏电站</t>
  </si>
  <si>
    <t>扶贫车间（特色手工基地）建设</t>
  </si>
  <si>
    <t>农村公益性殡葬设施建设</t>
  </si>
  <si>
    <t>其他（便民综合服务设施、文化活动广场、体育设施、村级客运站、公共照明设施等）</t>
  </si>
  <si>
    <t>配套基础设施项目</t>
  </si>
  <si>
    <t>小型农田水利设施建设</t>
  </si>
  <si>
    <t>易地扶贫搬迁贷款债劵贴息补助</t>
  </si>
  <si>
    <t>防渗渠建设</t>
  </si>
  <si>
    <t>其它乡村振兴有关的农田水利建设</t>
  </si>
  <si>
    <t>享受"雨露计划"职业教育补助</t>
  </si>
  <si>
    <t>参与"学前学会普通话"行动</t>
  </si>
  <si>
    <t>劳动奖补</t>
  </si>
  <si>
    <t>就业培训</t>
  </si>
  <si>
    <t>创业补助</t>
  </si>
  <si>
    <t>移风易俗改革示范县（乡、村）</t>
  </si>
  <si>
    <t>（五)</t>
  </si>
  <si>
    <t>七</t>
  </si>
  <si>
    <t>……</t>
  </si>
  <si>
    <t>阿克陶县2023年度农业产业发展申请奖补项目公示表（第一批）</t>
    <phoneticPr fontId="32" type="noConversion"/>
  </si>
</sst>
</file>

<file path=xl/styles.xml><?xml version="1.0" encoding="utf-8"?>
<styleSheet xmlns="http://schemas.openxmlformats.org/spreadsheetml/2006/main">
  <numFmts count="3">
    <numFmt numFmtId="178" formatCode="0.00_ "/>
    <numFmt numFmtId="179" formatCode="0;[Red]0"/>
    <numFmt numFmtId="180" formatCode="0.00;[Red]0.00"/>
  </numFmts>
  <fonts count="33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b/>
      <sz val="11"/>
      <name val="仿宋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4"/>
      <name val="Times New Roman"/>
      <family val="1"/>
    </font>
    <font>
      <sz val="11"/>
      <name val="Times New Roman"/>
      <family val="1"/>
    </font>
    <font>
      <b/>
      <sz val="20"/>
      <name val="宋体"/>
      <family val="3"/>
      <charset val="134"/>
    </font>
    <font>
      <sz val="11"/>
      <name val="宋体"/>
      <family val="3"/>
      <charset val="134"/>
      <scheme val="minor"/>
    </font>
    <font>
      <sz val="14"/>
      <name val="宋体"/>
      <family val="3"/>
      <charset val="134"/>
    </font>
    <font>
      <b/>
      <sz val="36"/>
      <name val="宋体"/>
      <family val="3"/>
      <charset val="134"/>
    </font>
    <font>
      <b/>
      <sz val="16"/>
      <name val="宋体"/>
      <family val="3"/>
      <charset val="134"/>
    </font>
    <font>
      <sz val="18"/>
      <name val="宋体"/>
      <family val="3"/>
      <charset val="134"/>
    </font>
    <font>
      <sz val="18"/>
      <name val="宋体"/>
      <family val="3"/>
      <charset val="134"/>
      <scheme val="minor"/>
    </font>
    <font>
      <sz val="18"/>
      <color rgb="FFFF0000"/>
      <name val="宋体"/>
      <family val="3"/>
      <charset val="134"/>
      <scheme val="minor"/>
    </font>
    <font>
      <b/>
      <sz val="20"/>
      <name val="仿宋_GB2312"/>
      <charset val="134"/>
    </font>
    <font>
      <sz val="20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vertAlign val="subscript"/>
      <sz val="20"/>
      <name val="宋体"/>
      <family val="3"/>
      <charset val="134"/>
    </font>
    <font>
      <vertAlign val="subscript"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21" fillId="0" borderId="0"/>
  </cellStyleXfs>
  <cellXfs count="183">
    <xf numFmtId="0" fontId="0" fillId="0" borderId="0" xfId="0">
      <alignment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178" fontId="2" fillId="2" borderId="1" xfId="0" applyNumberFormat="1" applyFont="1" applyFill="1" applyBorder="1" applyAlignment="1" applyProtection="1">
      <alignment horizontal="center" vertical="center" wrapText="1"/>
    </xf>
    <xf numFmtId="1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179" fontId="3" fillId="2" borderId="1" xfId="0" applyNumberFormat="1" applyFont="1" applyFill="1" applyBorder="1" applyAlignment="1" applyProtection="1">
      <alignment horizontal="center" vertical="center"/>
    </xf>
    <xf numFmtId="178" fontId="3" fillId="2" borderId="1" xfId="0" applyNumberFormat="1" applyFont="1" applyFill="1" applyBorder="1" applyAlignment="1" applyProtection="1">
      <alignment horizontal="center" vertical="center"/>
    </xf>
    <xf numFmtId="179" fontId="3" fillId="2" borderId="1" xfId="0" applyNumberFormat="1" applyFont="1" applyFill="1" applyBorder="1" applyAlignment="1" applyProtection="1">
      <alignment horizontal="center" vertical="center" wrapText="1"/>
    </xf>
    <xf numFmtId="178" fontId="3" fillId="2" borderId="2" xfId="0" applyNumberFormat="1" applyFont="1" applyFill="1" applyBorder="1" applyAlignment="1" applyProtection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179" fontId="5" fillId="3" borderId="1" xfId="0" applyNumberFormat="1" applyFont="1" applyFill="1" applyBorder="1" applyAlignment="1" applyProtection="1">
      <alignment horizontal="center" vertical="center"/>
    </xf>
    <xf numFmtId="178" fontId="5" fillId="3" borderId="1" xfId="0" applyNumberFormat="1" applyFont="1" applyFill="1" applyBorder="1" applyAlignment="1" applyProtection="1">
      <alignment horizontal="center" vertical="center"/>
    </xf>
    <xf numFmtId="179" fontId="5" fillId="3" borderId="1" xfId="0" applyNumberFormat="1" applyFont="1" applyFill="1" applyBorder="1" applyAlignment="1" applyProtection="1">
      <alignment horizontal="center" vertical="center" wrapText="1"/>
    </xf>
    <xf numFmtId="178" fontId="5" fillId="3" borderId="2" xfId="0" applyNumberFormat="1" applyFont="1" applyFill="1" applyBorder="1" applyAlignment="1" applyProtection="1">
      <alignment horizontal="center" vertical="center"/>
    </xf>
    <xf numFmtId="10" fontId="6" fillId="3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 applyProtection="1">
      <alignment horizontal="center" vertical="center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179" fontId="3" fillId="4" borderId="1" xfId="0" applyNumberFormat="1" applyFont="1" applyFill="1" applyBorder="1" applyAlignment="1" applyProtection="1">
      <alignment horizontal="center" vertical="center"/>
    </xf>
    <xf numFmtId="178" fontId="3" fillId="4" borderId="1" xfId="0" applyNumberFormat="1" applyFont="1" applyFill="1" applyBorder="1" applyAlignment="1" applyProtection="1">
      <alignment horizontal="center" vertical="center"/>
    </xf>
    <xf numFmtId="179" fontId="3" fillId="4" borderId="1" xfId="0" applyNumberFormat="1" applyFont="1" applyFill="1" applyBorder="1" applyAlignment="1" applyProtection="1">
      <alignment horizontal="center" vertical="center" wrapText="1"/>
    </xf>
    <xf numFmtId="178" fontId="3" fillId="4" borderId="2" xfId="0" applyNumberFormat="1" applyFont="1" applyFill="1" applyBorder="1" applyAlignment="1" applyProtection="1">
      <alignment horizontal="center" vertical="center"/>
    </xf>
    <xf numFmtId="10" fontId="4" fillId="4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179" fontId="3" fillId="0" borderId="1" xfId="0" applyNumberFormat="1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179" fontId="3" fillId="0" borderId="1" xfId="0" applyNumberFormat="1" applyFont="1" applyFill="1" applyBorder="1" applyAlignment="1" applyProtection="1">
      <alignment horizontal="center" vertical="center" wrapText="1"/>
    </xf>
    <xf numFmtId="178" fontId="3" fillId="0" borderId="2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179" fontId="5" fillId="4" borderId="1" xfId="0" applyNumberFormat="1" applyFont="1" applyFill="1" applyBorder="1" applyAlignment="1" applyProtection="1">
      <alignment horizontal="center" vertical="center"/>
    </xf>
    <xf numFmtId="178" fontId="5" fillId="4" borderId="1" xfId="0" applyNumberFormat="1" applyFont="1" applyFill="1" applyBorder="1" applyAlignment="1" applyProtection="1">
      <alignment horizontal="center" vertical="center"/>
    </xf>
    <xf numFmtId="179" fontId="5" fillId="4" borderId="1" xfId="0" applyNumberFormat="1" applyFont="1" applyFill="1" applyBorder="1" applyAlignment="1" applyProtection="1">
      <alignment horizontal="center" vertical="center" wrapText="1"/>
    </xf>
    <xf numFmtId="178" fontId="5" fillId="4" borderId="2" xfId="0" applyNumberFormat="1" applyFont="1" applyFill="1" applyBorder="1" applyAlignment="1" applyProtection="1">
      <alignment horizontal="center" vertical="center"/>
    </xf>
    <xf numFmtId="10" fontId="6" fillId="4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80" fontId="5" fillId="3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vertical="center" wrapText="1"/>
    </xf>
    <xf numFmtId="0" fontId="0" fillId="0" borderId="1" xfId="0" applyBorder="1">
      <alignment vertical="center"/>
    </xf>
    <xf numFmtId="0" fontId="5" fillId="4" borderId="1" xfId="0" applyNumberFormat="1" applyFont="1" applyFill="1" applyBorder="1" applyAlignment="1" applyProtection="1">
      <alignment horizontal="left" vertical="center" wrapText="1"/>
    </xf>
    <xf numFmtId="180" fontId="5" fillId="4" borderId="1" xfId="0" applyNumberFormat="1" applyFont="1" applyFill="1" applyBorder="1" applyAlignment="1" applyProtection="1">
      <alignment horizontal="center" vertical="center" wrapText="1"/>
    </xf>
    <xf numFmtId="180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180" fontId="3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179" fontId="5" fillId="0" borderId="1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/>
    </xf>
    <xf numFmtId="180" fontId="5" fillId="0" borderId="1" xfId="0" applyNumberFormat="1" applyFont="1" applyFill="1" applyBorder="1" applyAlignment="1" applyProtection="1">
      <alignment horizontal="center" vertical="center" wrapText="1"/>
    </xf>
    <xf numFmtId="178" fontId="5" fillId="0" borderId="2" xfId="0" applyNumberFormat="1" applyFont="1" applyFill="1" applyBorder="1" applyAlignment="1" applyProtection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vertical="center"/>
    </xf>
    <xf numFmtId="178" fontId="3" fillId="2" borderId="1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13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left" vertical="center" wrapText="1"/>
    </xf>
    <xf numFmtId="0" fontId="16" fillId="0" borderId="1" xfId="0" applyNumberFormat="1" applyFont="1" applyFill="1" applyBorder="1" applyAlignment="1" applyProtection="1">
      <alignment horizontal="justify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178" fontId="19" fillId="0" borderId="1" xfId="0" applyNumberFormat="1" applyFont="1" applyFill="1" applyBorder="1" applyAlignment="1">
      <alignment vertical="center" shrinkToFit="1"/>
    </xf>
    <xf numFmtId="0" fontId="20" fillId="0" borderId="0" xfId="0" applyFont="1" applyFill="1">
      <alignment vertical="center"/>
    </xf>
    <xf numFmtId="0" fontId="9" fillId="0" borderId="0" xfId="0" applyFont="1" applyFill="1" applyAlignment="1">
      <alignment horizontal="justify" vertical="center" wrapText="1"/>
    </xf>
    <xf numFmtId="0" fontId="12" fillId="0" borderId="1" xfId="0" applyFont="1" applyFill="1" applyBorder="1" applyAlignment="1">
      <alignment vertical="center" wrapText="1"/>
    </xf>
    <xf numFmtId="0" fontId="17" fillId="0" borderId="0" xfId="0" applyFont="1" applyFill="1">
      <alignment vertical="center"/>
    </xf>
    <xf numFmtId="0" fontId="21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Alignment="1" applyProtection="1">
      <alignment vertical="center" wrapText="1"/>
    </xf>
    <xf numFmtId="0" fontId="2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10" fontId="24" fillId="0" borderId="1" xfId="1" applyNumberFormat="1" applyFont="1" applyFill="1" applyBorder="1" applyAlignment="1" applyProtection="1">
      <alignment horizontal="center" vertical="center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9" fontId="5" fillId="0" borderId="1" xfId="1" applyNumberFormat="1" applyFont="1" applyFill="1" applyBorder="1" applyAlignment="1" applyProtection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10" fontId="2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vertical="center" wrapText="1"/>
    </xf>
    <xf numFmtId="0" fontId="22" fillId="0" borderId="4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center"/>
    </xf>
    <xf numFmtId="10" fontId="22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2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1" xfId="0" applyNumberFormat="1" applyFont="1" applyBorder="1" applyAlignment="1">
      <alignment horizontal="justify" vertical="center"/>
    </xf>
    <xf numFmtId="0" fontId="4" fillId="0" borderId="1" xfId="0" applyNumberFormat="1" applyFont="1" applyBorder="1" applyAlignment="1">
      <alignment horizontal="justify" vertical="center" wrapText="1"/>
    </xf>
    <xf numFmtId="0" fontId="28" fillId="0" borderId="1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justify" vertical="center"/>
    </xf>
    <xf numFmtId="10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right" vertical="center" wrapText="1"/>
    </xf>
    <xf numFmtId="0" fontId="23" fillId="0" borderId="0" xfId="0" applyFont="1" applyAlignment="1">
      <alignment horizontal="center" vertical="center"/>
    </xf>
    <xf numFmtId="0" fontId="24" fillId="0" borderId="4" xfId="0" applyNumberFormat="1" applyFont="1" applyFill="1" applyBorder="1" applyAlignment="1" applyProtection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10" fontId="24" fillId="0" borderId="1" xfId="1" applyNumberFormat="1" applyFont="1" applyFill="1" applyBorder="1" applyAlignment="1" applyProtection="1">
      <alignment horizontal="center" vertical="center" wrapText="1"/>
    </xf>
    <xf numFmtId="0" fontId="24" fillId="0" borderId="2" xfId="0" applyNumberFormat="1" applyFont="1" applyFill="1" applyBorder="1" applyAlignment="1" applyProtection="1">
      <alignment horizontal="center" vertical="center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25" fillId="0" borderId="12" xfId="0" applyNumberFormat="1" applyFont="1" applyFill="1" applyBorder="1" applyAlignment="1" applyProtection="1">
      <alignment horizontal="center" vertical="center" wrapText="1"/>
    </xf>
    <xf numFmtId="0" fontId="25" fillId="0" borderId="1" xfId="0" applyNumberFormat="1" applyFont="1" applyFill="1" applyBorder="1" applyAlignment="1" applyProtection="1">
      <alignment horizontal="center" vertical="center" wrapText="1"/>
    </xf>
    <xf numFmtId="10" fontId="25" fillId="0" borderId="1" xfId="1" applyNumberFormat="1" applyFont="1" applyFill="1" applyBorder="1" applyAlignment="1" applyProtection="1">
      <alignment horizontal="center" vertical="center" wrapText="1"/>
    </xf>
    <xf numFmtId="0" fontId="25" fillId="0" borderId="2" xfId="0" applyNumberFormat="1" applyFont="1" applyFill="1" applyBorder="1" applyAlignment="1" applyProtection="1">
      <alignment horizontal="center" vertical="center" wrapText="1"/>
    </xf>
    <xf numFmtId="0" fontId="25" fillId="0" borderId="3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10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" fillId="2" borderId="0" xfId="0" applyNumberFormat="1" applyFont="1" applyFill="1" applyAlignment="1" applyProtection="1">
      <alignment horizontal="center" vertical="center"/>
    </xf>
    <xf numFmtId="178" fontId="2" fillId="2" borderId="2" xfId="0" applyNumberFormat="1" applyFont="1" applyFill="1" applyBorder="1" applyAlignment="1" applyProtection="1">
      <alignment horizontal="center" vertical="center" wrapText="1"/>
    </xf>
    <xf numFmtId="178" fontId="2" fillId="2" borderId="3" xfId="0" applyNumberFormat="1" applyFont="1" applyFill="1" applyBorder="1" applyAlignment="1" applyProtection="1">
      <alignment horizontal="center" vertical="center" wrapText="1"/>
    </xf>
    <xf numFmtId="178" fontId="2" fillId="2" borderId="1" xfId="0" applyNumberFormat="1" applyFont="1" applyFill="1" applyBorder="1" applyAlignment="1" applyProtection="1">
      <alignment horizontal="center" vertical="center" wrapText="1"/>
    </xf>
    <xf numFmtId="10" fontId="2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</cellXfs>
  <cellStyles count="5">
    <cellStyle name="百分比" xfId="1" builtinId="5"/>
    <cellStyle name="常规" xfId="0" builtinId="0"/>
    <cellStyle name="常规 2" xfId="4"/>
    <cellStyle name="常规 3 2" xfId="2"/>
    <cellStyle name="常规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62"/>
  <sheetViews>
    <sheetView view="pageBreakPreview" zoomScaleNormal="80" workbookViewId="0">
      <selection activeCell="E18" sqref="E18"/>
    </sheetView>
  </sheetViews>
  <sheetFormatPr defaultColWidth="8.875" defaultRowHeight="13.5"/>
  <cols>
    <col min="1" max="1" width="8" style="107" customWidth="1"/>
    <col min="2" max="2" width="24.75" customWidth="1"/>
    <col min="3" max="3" width="6" style="107" customWidth="1"/>
    <col min="4" max="4" width="11.125" style="107" customWidth="1"/>
    <col min="5" max="5" width="7.25" style="107" customWidth="1"/>
    <col min="6" max="6" width="12" style="107" customWidth="1"/>
    <col min="7" max="7" width="11.75" style="107" customWidth="1"/>
    <col min="8" max="8" width="10.75" style="107" customWidth="1"/>
    <col min="9" max="9" width="11.5" style="107" customWidth="1"/>
    <col min="10" max="10" width="6" style="107" customWidth="1"/>
    <col min="11" max="11" width="8" style="107" customWidth="1"/>
    <col min="12" max="12" width="24.75" style="107" customWidth="1"/>
    <col min="13" max="13" width="6" style="107" customWidth="1"/>
    <col min="14" max="14" width="11.125" style="107" customWidth="1"/>
    <col min="15" max="15" width="7.25" style="107" customWidth="1"/>
    <col min="16" max="16" width="12" style="107" customWidth="1"/>
    <col min="17" max="17" width="11.75" style="107" customWidth="1"/>
    <col min="18" max="18" width="10.75" style="107" customWidth="1"/>
    <col min="19" max="19" width="11.5" style="107" customWidth="1"/>
    <col min="20" max="32" width="8.75" hidden="1" customWidth="1"/>
    <col min="33" max="16371" width="8.75"/>
  </cols>
  <sheetData>
    <row r="1" spans="1:31" ht="36.950000000000003" customHeight="1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</row>
    <row r="2" spans="1:31" s="102" customFormat="1" ht="14.25">
      <c r="A2" s="143" t="s">
        <v>1</v>
      </c>
      <c r="B2" s="143" t="s">
        <v>2</v>
      </c>
      <c r="C2" s="143" t="s">
        <v>3</v>
      </c>
      <c r="D2" s="142" t="s">
        <v>4</v>
      </c>
      <c r="E2" s="143"/>
      <c r="F2" s="143" t="s">
        <v>5</v>
      </c>
      <c r="G2" s="144"/>
      <c r="H2" s="145" t="s">
        <v>6</v>
      </c>
      <c r="I2" s="146"/>
      <c r="J2" s="127"/>
      <c r="K2" s="148" t="s">
        <v>1</v>
      </c>
      <c r="L2" s="148" t="s">
        <v>2</v>
      </c>
      <c r="M2" s="148" t="s">
        <v>3</v>
      </c>
      <c r="N2" s="147" t="s">
        <v>4</v>
      </c>
      <c r="O2" s="148"/>
      <c r="P2" s="148" t="s">
        <v>5</v>
      </c>
      <c r="Q2" s="149"/>
      <c r="R2" s="150" t="s">
        <v>6</v>
      </c>
      <c r="S2" s="151"/>
    </row>
    <row r="3" spans="1:31" s="102" customFormat="1" ht="42.75">
      <c r="A3" s="143"/>
      <c r="B3" s="143"/>
      <c r="C3" s="145"/>
      <c r="D3" s="108" t="s">
        <v>7</v>
      </c>
      <c r="E3" s="110" t="s">
        <v>8</v>
      </c>
      <c r="F3" s="108" t="s">
        <v>9</v>
      </c>
      <c r="G3" s="109" t="s">
        <v>10</v>
      </c>
      <c r="H3" s="108" t="s">
        <v>11</v>
      </c>
      <c r="I3" s="129" t="s">
        <v>12</v>
      </c>
      <c r="J3" s="127"/>
      <c r="K3" s="148"/>
      <c r="L3" s="148"/>
      <c r="M3" s="148"/>
      <c r="N3" s="128" t="s">
        <v>7</v>
      </c>
      <c r="O3" s="128" t="s">
        <v>8</v>
      </c>
      <c r="P3" s="128" t="s">
        <v>9</v>
      </c>
      <c r="Q3" s="129" t="s">
        <v>10</v>
      </c>
      <c r="R3" s="128" t="s">
        <v>11</v>
      </c>
      <c r="S3" s="129" t="s">
        <v>12</v>
      </c>
    </row>
    <row r="4" spans="1:31" s="103" customFormat="1" ht="39.950000000000003" customHeight="1">
      <c r="A4" s="111"/>
      <c r="B4" s="111" t="s">
        <v>11</v>
      </c>
      <c r="C4" s="111"/>
      <c r="D4" s="111"/>
      <c r="E4" s="111"/>
      <c r="F4" s="111"/>
      <c r="G4" s="112" t="e">
        <f>F4/$F$4</f>
        <v>#DIV/0!</v>
      </c>
      <c r="H4" s="111"/>
      <c r="I4" s="111"/>
      <c r="J4" s="130"/>
      <c r="K4" s="131" t="s">
        <v>13</v>
      </c>
      <c r="L4" s="132" t="s">
        <v>14</v>
      </c>
      <c r="M4" s="131"/>
      <c r="N4" s="131"/>
      <c r="O4" s="113"/>
      <c r="P4" s="131"/>
      <c r="Q4" s="116" t="e">
        <f>P4/$F$4</f>
        <v>#DIV/0!</v>
      </c>
      <c r="R4" s="113"/>
      <c r="S4" s="113"/>
      <c r="U4" s="111">
        <f>U5+U45+U61+AE26+AE30+AE50+AE59+AE60</f>
        <v>0</v>
      </c>
      <c r="AE4" s="131">
        <f>SUM(AE5:AE13)</f>
        <v>0</v>
      </c>
    </row>
    <row r="5" spans="1:31" s="104" customFormat="1" ht="27.95" customHeight="1">
      <c r="A5" s="113" t="s">
        <v>15</v>
      </c>
      <c r="B5" s="114" t="s">
        <v>16</v>
      </c>
      <c r="C5" s="115"/>
      <c r="D5" s="115"/>
      <c r="E5" s="113"/>
      <c r="F5" s="115"/>
      <c r="G5" s="116" t="e">
        <f t="shared" ref="G5:G31" si="0">F5/$F$4</f>
        <v>#DIV/0!</v>
      </c>
      <c r="H5" s="113"/>
      <c r="I5" s="113"/>
      <c r="J5" s="133"/>
      <c r="K5" s="113">
        <v>1</v>
      </c>
      <c r="L5" s="134" t="s">
        <v>17</v>
      </c>
      <c r="M5" s="113"/>
      <c r="N5" s="113"/>
      <c r="O5" s="113"/>
      <c r="P5" s="113"/>
      <c r="Q5" s="116"/>
      <c r="R5" s="113"/>
      <c r="S5" s="113"/>
      <c r="U5" s="115">
        <f>U6+U21+U26+U32+U37+U42</f>
        <v>0</v>
      </c>
    </row>
    <row r="6" spans="1:31" s="104" customFormat="1" ht="27.95" customHeight="1">
      <c r="A6" s="113" t="s">
        <v>13</v>
      </c>
      <c r="B6" s="114" t="s">
        <v>18</v>
      </c>
      <c r="C6" s="115"/>
      <c r="D6" s="115"/>
      <c r="E6" s="113"/>
      <c r="F6" s="115"/>
      <c r="G6" s="116" t="e">
        <f t="shared" si="0"/>
        <v>#DIV/0!</v>
      </c>
      <c r="H6" s="113"/>
      <c r="I6" s="113"/>
      <c r="J6" s="133"/>
      <c r="K6" s="113">
        <v>2</v>
      </c>
      <c r="L6" s="135" t="s">
        <v>19</v>
      </c>
      <c r="M6" s="113"/>
      <c r="N6" s="113"/>
      <c r="O6" s="113" t="s">
        <v>20</v>
      </c>
      <c r="P6" s="113"/>
      <c r="Q6" s="116" t="e">
        <f>P6/$F$4</f>
        <v>#DIV/0!</v>
      </c>
      <c r="R6" s="113"/>
      <c r="S6" s="113"/>
      <c r="U6" s="115">
        <f>SUM(U7:U20)</f>
        <v>0</v>
      </c>
    </row>
    <row r="7" spans="1:31" s="104" customFormat="1" ht="27.95" customHeight="1">
      <c r="A7" s="113">
        <v>1</v>
      </c>
      <c r="B7" s="114" t="s">
        <v>21</v>
      </c>
      <c r="C7" s="113"/>
      <c r="D7" s="113"/>
      <c r="E7" s="113" t="s">
        <v>22</v>
      </c>
      <c r="F7" s="117"/>
      <c r="G7" s="116" t="e">
        <f t="shared" si="0"/>
        <v>#DIV/0!</v>
      </c>
      <c r="H7" s="113"/>
      <c r="I7" s="113"/>
      <c r="J7" s="133"/>
      <c r="K7" s="113">
        <v>3</v>
      </c>
      <c r="L7" s="135" t="s">
        <v>23</v>
      </c>
      <c r="M7" s="113"/>
      <c r="N7" s="113"/>
      <c r="O7" s="113" t="s">
        <v>20</v>
      </c>
      <c r="P7" s="113"/>
      <c r="Q7" s="116" t="e">
        <f>P7/$F$4</f>
        <v>#DIV/0!</v>
      </c>
      <c r="R7" s="113"/>
      <c r="S7" s="113"/>
    </row>
    <row r="8" spans="1:31" s="104" customFormat="1" ht="27.95" customHeight="1">
      <c r="A8" s="113">
        <v>2</v>
      </c>
      <c r="B8" s="118" t="s">
        <v>24</v>
      </c>
      <c r="C8" s="113"/>
      <c r="D8" s="113"/>
      <c r="E8" s="113" t="s">
        <v>25</v>
      </c>
      <c r="F8" s="113"/>
      <c r="G8" s="116" t="e">
        <f t="shared" si="0"/>
        <v>#DIV/0!</v>
      </c>
      <c r="H8" s="113"/>
      <c r="I8" s="113"/>
      <c r="J8" s="133"/>
      <c r="K8" s="113">
        <v>4</v>
      </c>
      <c r="L8" s="135" t="s">
        <v>26</v>
      </c>
      <c r="M8" s="113"/>
      <c r="N8" s="113"/>
      <c r="O8" s="113" t="s">
        <v>20</v>
      </c>
      <c r="P8" s="113"/>
      <c r="Q8" s="116" t="e">
        <f>P8/$F$4</f>
        <v>#DIV/0!</v>
      </c>
      <c r="R8" s="113"/>
      <c r="S8" s="113"/>
    </row>
    <row r="9" spans="1:31" s="104" customFormat="1" ht="27.95" customHeight="1">
      <c r="A9" s="113">
        <v>3</v>
      </c>
      <c r="B9" s="118" t="s">
        <v>27</v>
      </c>
      <c r="C9" s="113"/>
      <c r="D9" s="113"/>
      <c r="E9" s="113" t="s">
        <v>28</v>
      </c>
      <c r="F9" s="113"/>
      <c r="G9" s="116" t="e">
        <f t="shared" si="0"/>
        <v>#DIV/0!</v>
      </c>
      <c r="H9" s="113"/>
      <c r="I9" s="113"/>
      <c r="J9" s="133"/>
      <c r="K9" s="113">
        <v>5</v>
      </c>
      <c r="L9" s="136" t="s">
        <v>29</v>
      </c>
      <c r="M9" s="113"/>
      <c r="N9" s="113"/>
      <c r="O9" s="113"/>
      <c r="P9" s="113"/>
      <c r="Q9" s="116"/>
      <c r="R9" s="113"/>
      <c r="S9" s="113"/>
    </row>
    <row r="10" spans="1:31" s="104" customFormat="1" ht="27.95" customHeight="1">
      <c r="A10" s="113">
        <v>4</v>
      </c>
      <c r="B10" s="118" t="s">
        <v>30</v>
      </c>
      <c r="C10" s="113"/>
      <c r="D10" s="113"/>
      <c r="E10" s="113" t="s">
        <v>22</v>
      </c>
      <c r="F10" s="113"/>
      <c r="G10" s="116" t="e">
        <f t="shared" si="0"/>
        <v>#DIV/0!</v>
      </c>
      <c r="H10" s="113"/>
      <c r="I10" s="113"/>
      <c r="J10" s="133"/>
      <c r="K10" s="113">
        <v>6</v>
      </c>
      <c r="L10" s="136" t="s">
        <v>31</v>
      </c>
      <c r="M10" s="113"/>
      <c r="N10" s="113"/>
      <c r="O10" s="113"/>
      <c r="P10" s="113"/>
      <c r="Q10" s="116"/>
      <c r="R10" s="113"/>
      <c r="S10" s="113"/>
    </row>
    <row r="11" spans="1:31" s="104" customFormat="1" ht="27.95" customHeight="1">
      <c r="A11" s="113">
        <v>5</v>
      </c>
      <c r="B11" s="119" t="s">
        <v>32</v>
      </c>
      <c r="C11" s="113"/>
      <c r="D11" s="113"/>
      <c r="E11" s="113" t="s">
        <v>33</v>
      </c>
      <c r="F11" s="113"/>
      <c r="G11" s="116" t="e">
        <f t="shared" si="0"/>
        <v>#DIV/0!</v>
      </c>
      <c r="H11" s="113"/>
      <c r="I11" s="113"/>
      <c r="J11" s="133"/>
      <c r="K11" s="113">
        <v>7</v>
      </c>
      <c r="L11" s="136" t="s">
        <v>34</v>
      </c>
      <c r="M11" s="113"/>
      <c r="N11" s="113"/>
      <c r="O11" s="113" t="s">
        <v>28</v>
      </c>
      <c r="P11" s="113"/>
      <c r="Q11" s="116" t="e">
        <f>P11/$F$4</f>
        <v>#DIV/0!</v>
      </c>
      <c r="R11" s="113"/>
      <c r="S11" s="113"/>
    </row>
    <row r="12" spans="1:31" s="104" customFormat="1" ht="27.95" customHeight="1">
      <c r="A12" s="113">
        <v>6</v>
      </c>
      <c r="B12" s="118" t="s">
        <v>35</v>
      </c>
      <c r="C12" s="113"/>
      <c r="D12" s="113"/>
      <c r="E12" s="113" t="s">
        <v>25</v>
      </c>
      <c r="F12" s="120"/>
      <c r="G12" s="116" t="e">
        <f t="shared" si="0"/>
        <v>#DIV/0!</v>
      </c>
      <c r="H12" s="113"/>
      <c r="I12" s="113"/>
      <c r="J12" s="133"/>
      <c r="K12" s="113">
        <v>8</v>
      </c>
      <c r="L12" s="135" t="s">
        <v>36</v>
      </c>
      <c r="M12" s="113"/>
      <c r="N12" s="113"/>
      <c r="O12" s="113"/>
      <c r="P12" s="113"/>
      <c r="Q12" s="116"/>
      <c r="R12" s="113"/>
      <c r="S12" s="113"/>
    </row>
    <row r="13" spans="1:31" s="104" customFormat="1" ht="27.95" customHeight="1">
      <c r="A13" s="113">
        <v>7</v>
      </c>
      <c r="B13" s="118" t="s">
        <v>37</v>
      </c>
      <c r="C13" s="113"/>
      <c r="D13" s="113"/>
      <c r="E13" s="113" t="s">
        <v>25</v>
      </c>
      <c r="F13" s="113"/>
      <c r="G13" s="116" t="e">
        <f t="shared" si="0"/>
        <v>#DIV/0!</v>
      </c>
      <c r="H13" s="113"/>
      <c r="I13" s="113"/>
      <c r="J13" s="133"/>
      <c r="K13" s="113">
        <v>9</v>
      </c>
      <c r="L13" s="135" t="s">
        <v>38</v>
      </c>
      <c r="M13" s="113"/>
      <c r="N13" s="113"/>
      <c r="O13" s="113" t="s">
        <v>39</v>
      </c>
      <c r="P13" s="113"/>
      <c r="Q13" s="116" t="e">
        <f>P13/$F$4</f>
        <v>#DIV/0!</v>
      </c>
      <c r="R13" s="113"/>
      <c r="S13" s="113"/>
    </row>
    <row r="14" spans="1:31" s="104" customFormat="1" ht="27.95" customHeight="1">
      <c r="A14" s="113">
        <v>8</v>
      </c>
      <c r="B14" s="118" t="s">
        <v>40</v>
      </c>
      <c r="C14" s="113"/>
      <c r="D14" s="113"/>
      <c r="E14" s="113" t="s">
        <v>41</v>
      </c>
      <c r="F14" s="113"/>
      <c r="G14" s="116" t="e">
        <f t="shared" si="0"/>
        <v>#DIV/0!</v>
      </c>
      <c r="H14" s="113"/>
      <c r="I14" s="113"/>
      <c r="J14" s="133"/>
      <c r="K14" s="113" t="s">
        <v>42</v>
      </c>
      <c r="L14" s="135" t="s">
        <v>43</v>
      </c>
      <c r="M14" s="113"/>
      <c r="N14" s="113"/>
      <c r="O14" s="113"/>
      <c r="P14" s="113"/>
      <c r="Q14" s="116" t="e">
        <f>P14/$F$4</f>
        <v>#DIV/0!</v>
      </c>
      <c r="R14" s="113"/>
      <c r="S14" s="113"/>
      <c r="AE14" s="113">
        <f>SUM(AE15:AE18)</f>
        <v>0</v>
      </c>
    </row>
    <row r="15" spans="1:31" s="104" customFormat="1" ht="27.95" customHeight="1">
      <c r="A15" s="113">
        <v>9</v>
      </c>
      <c r="B15" s="118" t="s">
        <v>44</v>
      </c>
      <c r="C15" s="113"/>
      <c r="D15" s="113"/>
      <c r="E15" s="113" t="s">
        <v>45</v>
      </c>
      <c r="F15" s="113"/>
      <c r="G15" s="116" t="e">
        <f t="shared" si="0"/>
        <v>#DIV/0!</v>
      </c>
      <c r="H15" s="113"/>
      <c r="I15" s="113"/>
      <c r="J15" s="133"/>
      <c r="K15" s="113">
        <v>1</v>
      </c>
      <c r="L15" s="135" t="s">
        <v>46</v>
      </c>
      <c r="M15" s="113"/>
      <c r="N15" s="113"/>
      <c r="O15" s="113"/>
      <c r="P15" s="113"/>
      <c r="Q15" s="116"/>
      <c r="R15" s="113"/>
      <c r="S15" s="113"/>
    </row>
    <row r="16" spans="1:31" s="104" customFormat="1" ht="27.95" customHeight="1">
      <c r="A16" s="113">
        <v>10</v>
      </c>
      <c r="B16" s="118" t="s">
        <v>47</v>
      </c>
      <c r="C16" s="113"/>
      <c r="D16" s="113"/>
      <c r="E16" s="113" t="s">
        <v>28</v>
      </c>
      <c r="F16" s="113"/>
      <c r="G16" s="116" t="e">
        <f t="shared" si="0"/>
        <v>#DIV/0!</v>
      </c>
      <c r="H16" s="113"/>
      <c r="I16" s="113"/>
      <c r="J16" s="133"/>
      <c r="K16" s="113">
        <v>2</v>
      </c>
      <c r="L16" s="135" t="s">
        <v>48</v>
      </c>
      <c r="M16" s="113"/>
      <c r="N16" s="113"/>
      <c r="O16" s="113" t="s">
        <v>49</v>
      </c>
      <c r="P16" s="117"/>
      <c r="Q16" s="116" t="e">
        <f>P16/$F$4</f>
        <v>#DIV/0!</v>
      </c>
      <c r="R16" s="113"/>
      <c r="S16" s="113"/>
    </row>
    <row r="17" spans="1:31" s="104" customFormat="1" ht="27.95" customHeight="1">
      <c r="A17" s="113">
        <v>11</v>
      </c>
      <c r="B17" s="119" t="s">
        <v>50</v>
      </c>
      <c r="C17" s="113"/>
      <c r="D17" s="113"/>
      <c r="E17" s="113" t="s">
        <v>22</v>
      </c>
      <c r="F17" s="113"/>
      <c r="G17" s="116" t="e">
        <f t="shared" si="0"/>
        <v>#DIV/0!</v>
      </c>
      <c r="H17" s="113"/>
      <c r="I17" s="113"/>
      <c r="J17" s="133"/>
      <c r="K17" s="113">
        <v>3</v>
      </c>
      <c r="L17" s="135" t="s">
        <v>51</v>
      </c>
      <c r="M17" s="113"/>
      <c r="N17" s="113"/>
      <c r="O17" s="113" t="s">
        <v>52</v>
      </c>
      <c r="P17" s="113"/>
      <c r="Q17" s="116" t="e">
        <f>P17/$F$4</f>
        <v>#DIV/0!</v>
      </c>
      <c r="R17" s="113"/>
      <c r="S17" s="113"/>
    </row>
    <row r="18" spans="1:31" s="104" customFormat="1" ht="27.95" customHeight="1">
      <c r="A18" s="113">
        <v>12</v>
      </c>
      <c r="B18" s="119" t="s">
        <v>53</v>
      </c>
      <c r="C18" s="113"/>
      <c r="D18" s="117"/>
      <c r="E18" s="113" t="s">
        <v>22</v>
      </c>
      <c r="F18" s="113"/>
      <c r="G18" s="116" t="e">
        <f t="shared" si="0"/>
        <v>#DIV/0!</v>
      </c>
      <c r="H18" s="117"/>
      <c r="I18" s="117"/>
      <c r="J18" s="133"/>
      <c r="K18" s="113">
        <v>4</v>
      </c>
      <c r="L18" s="135" t="s">
        <v>54</v>
      </c>
      <c r="M18" s="113"/>
      <c r="N18" s="113"/>
      <c r="O18" s="113"/>
      <c r="P18" s="113"/>
      <c r="Q18" s="116"/>
      <c r="R18" s="113"/>
      <c r="S18" s="113"/>
    </row>
    <row r="19" spans="1:31" s="104" customFormat="1" ht="27.95" customHeight="1">
      <c r="A19" s="113">
        <v>13</v>
      </c>
      <c r="B19" s="119" t="s">
        <v>55</v>
      </c>
      <c r="C19" s="113"/>
      <c r="D19" s="113"/>
      <c r="E19" s="113" t="s">
        <v>28</v>
      </c>
      <c r="F19" s="113"/>
      <c r="G19" s="116" t="e">
        <f t="shared" si="0"/>
        <v>#DIV/0!</v>
      </c>
      <c r="H19" s="113"/>
      <c r="I19" s="113"/>
      <c r="J19" s="133"/>
      <c r="K19" s="113" t="s">
        <v>56</v>
      </c>
      <c r="L19" s="135" t="s">
        <v>57</v>
      </c>
      <c r="M19" s="113"/>
      <c r="N19" s="113"/>
      <c r="O19" s="113"/>
      <c r="P19" s="113"/>
      <c r="Q19" s="116"/>
      <c r="R19" s="113"/>
      <c r="S19" s="113"/>
      <c r="AE19" s="113">
        <f>SUM(AE20:AE25)</f>
        <v>0</v>
      </c>
    </row>
    <row r="20" spans="1:31" s="104" customFormat="1" ht="27.95" customHeight="1">
      <c r="A20" s="113">
        <v>14</v>
      </c>
      <c r="B20" s="119" t="s">
        <v>58</v>
      </c>
      <c r="C20" s="113"/>
      <c r="D20" s="113"/>
      <c r="E20" s="113"/>
      <c r="F20" s="113"/>
      <c r="G20" s="116"/>
      <c r="H20" s="113"/>
      <c r="I20" s="113"/>
      <c r="J20" s="133"/>
      <c r="K20" s="113">
        <v>1</v>
      </c>
      <c r="L20" s="135" t="s">
        <v>59</v>
      </c>
      <c r="M20" s="113"/>
      <c r="N20" s="113"/>
      <c r="O20" s="113"/>
      <c r="P20" s="113"/>
      <c r="Q20" s="116"/>
      <c r="R20" s="113"/>
      <c r="S20" s="113"/>
    </row>
    <row r="21" spans="1:31" s="104" customFormat="1" ht="27.95" customHeight="1">
      <c r="A21" s="113" t="s">
        <v>42</v>
      </c>
      <c r="B21" s="119" t="s">
        <v>60</v>
      </c>
      <c r="C21" s="115"/>
      <c r="D21" s="115"/>
      <c r="E21" s="113"/>
      <c r="F21" s="115"/>
      <c r="G21" s="116" t="e">
        <f t="shared" si="0"/>
        <v>#DIV/0!</v>
      </c>
      <c r="H21" s="113"/>
      <c r="I21" s="113"/>
      <c r="J21" s="133"/>
      <c r="K21" s="113">
        <v>2</v>
      </c>
      <c r="L21" s="135" t="s">
        <v>61</v>
      </c>
      <c r="M21" s="113"/>
      <c r="N21" s="113"/>
      <c r="O21" s="113"/>
      <c r="P21" s="113"/>
      <c r="Q21" s="116"/>
      <c r="R21" s="113"/>
      <c r="S21" s="113"/>
      <c r="U21" s="115">
        <f>SUM(U22:U25)</f>
        <v>0</v>
      </c>
    </row>
    <row r="22" spans="1:31" s="104" customFormat="1" ht="27.95" customHeight="1">
      <c r="A22" s="113">
        <v>1</v>
      </c>
      <c r="B22" s="121" t="s">
        <v>62</v>
      </c>
      <c r="C22" s="113"/>
      <c r="D22" s="113"/>
      <c r="E22" s="113" t="s">
        <v>63</v>
      </c>
      <c r="F22" s="113"/>
      <c r="G22" s="116" t="e">
        <f t="shared" si="0"/>
        <v>#DIV/0!</v>
      </c>
      <c r="H22" s="113"/>
      <c r="I22" s="113"/>
      <c r="J22" s="133"/>
      <c r="K22" s="113">
        <v>3</v>
      </c>
      <c r="L22" s="136" t="s">
        <v>64</v>
      </c>
      <c r="M22" s="113"/>
      <c r="N22" s="113"/>
      <c r="O22" s="113"/>
      <c r="P22" s="113"/>
      <c r="Q22" s="116"/>
      <c r="R22" s="113"/>
      <c r="S22" s="113"/>
    </row>
    <row r="23" spans="1:31" s="104" customFormat="1" ht="27.95" customHeight="1">
      <c r="A23" s="113">
        <v>2</v>
      </c>
      <c r="B23" s="119" t="s">
        <v>65</v>
      </c>
      <c r="C23" s="113"/>
      <c r="D23" s="113"/>
      <c r="E23" s="113"/>
      <c r="F23" s="113"/>
      <c r="G23" s="116"/>
      <c r="H23" s="113"/>
      <c r="I23" s="113"/>
      <c r="J23" s="133"/>
      <c r="K23" s="113">
        <v>4</v>
      </c>
      <c r="L23" s="135" t="s">
        <v>66</v>
      </c>
      <c r="M23" s="113"/>
      <c r="N23" s="113"/>
      <c r="O23" s="113"/>
      <c r="P23" s="113"/>
      <c r="Q23" s="116"/>
      <c r="R23" s="113"/>
      <c r="S23" s="113"/>
    </row>
    <row r="24" spans="1:31" s="104" customFormat="1" ht="27.95" customHeight="1">
      <c r="A24" s="113">
        <v>3</v>
      </c>
      <c r="B24" s="119" t="s">
        <v>67</v>
      </c>
      <c r="C24" s="113"/>
      <c r="D24" s="113"/>
      <c r="E24" s="113" t="s">
        <v>63</v>
      </c>
      <c r="F24" s="113"/>
      <c r="G24" s="116" t="e">
        <f t="shared" si="0"/>
        <v>#DIV/0!</v>
      </c>
      <c r="H24" s="113"/>
      <c r="I24" s="113"/>
      <c r="J24" s="133"/>
      <c r="K24" s="113">
        <v>5</v>
      </c>
      <c r="L24" s="135" t="s">
        <v>68</v>
      </c>
      <c r="M24" s="113"/>
      <c r="N24" s="113"/>
      <c r="O24" s="113"/>
      <c r="P24" s="113"/>
      <c r="Q24" s="116"/>
      <c r="R24" s="113"/>
      <c r="S24" s="113"/>
    </row>
    <row r="25" spans="1:31" s="104" customFormat="1" ht="27.95" customHeight="1">
      <c r="A25" s="113">
        <v>4</v>
      </c>
      <c r="B25" s="119" t="s">
        <v>69</v>
      </c>
      <c r="C25" s="113"/>
      <c r="D25" s="113"/>
      <c r="E25" s="113"/>
      <c r="F25" s="113"/>
      <c r="G25" s="116"/>
      <c r="H25" s="113"/>
      <c r="I25" s="113"/>
      <c r="J25" s="133"/>
      <c r="K25" s="113">
        <v>6</v>
      </c>
      <c r="L25" s="136" t="s">
        <v>70</v>
      </c>
      <c r="M25" s="113"/>
      <c r="N25" s="113"/>
      <c r="O25" s="113"/>
      <c r="P25" s="113"/>
      <c r="Q25" s="116"/>
      <c r="R25" s="113"/>
      <c r="S25" s="113"/>
    </row>
    <row r="26" spans="1:31" s="104" customFormat="1" ht="27.95" customHeight="1">
      <c r="A26" s="113" t="s">
        <v>56</v>
      </c>
      <c r="B26" s="119" t="s">
        <v>71</v>
      </c>
      <c r="C26" s="115"/>
      <c r="D26" s="115"/>
      <c r="E26" s="113"/>
      <c r="F26" s="115"/>
      <c r="G26" s="116" t="e">
        <f t="shared" si="0"/>
        <v>#DIV/0!</v>
      </c>
      <c r="H26" s="113"/>
      <c r="I26" s="113"/>
      <c r="J26" s="133"/>
      <c r="K26" s="113" t="s">
        <v>72</v>
      </c>
      <c r="L26" s="135" t="s">
        <v>73</v>
      </c>
      <c r="M26" s="113"/>
      <c r="N26" s="113"/>
      <c r="O26" s="113"/>
      <c r="P26" s="113"/>
      <c r="Q26" s="116"/>
      <c r="R26" s="113"/>
      <c r="S26" s="113"/>
      <c r="U26" s="115">
        <f>SUM(U27:U31)</f>
        <v>0</v>
      </c>
      <c r="AE26" s="113">
        <f>SUM(AE27:AE29)</f>
        <v>0</v>
      </c>
    </row>
    <row r="27" spans="1:31" s="104" customFormat="1" ht="27.95" customHeight="1">
      <c r="A27" s="113">
        <v>1</v>
      </c>
      <c r="B27" s="119" t="s">
        <v>74</v>
      </c>
      <c r="C27" s="113"/>
      <c r="D27" s="113"/>
      <c r="E27" s="113" t="s">
        <v>20</v>
      </c>
      <c r="F27" s="113"/>
      <c r="G27" s="116" t="e">
        <f t="shared" si="0"/>
        <v>#DIV/0!</v>
      </c>
      <c r="H27" s="113"/>
      <c r="I27" s="113"/>
      <c r="J27" s="133"/>
      <c r="K27" s="113">
        <v>1</v>
      </c>
      <c r="L27" s="135" t="s">
        <v>75</v>
      </c>
      <c r="M27" s="113"/>
      <c r="N27" s="113"/>
      <c r="O27" s="113"/>
      <c r="P27" s="113"/>
      <c r="Q27" s="116"/>
      <c r="R27" s="113"/>
      <c r="S27" s="113"/>
    </row>
    <row r="28" spans="1:31" s="104" customFormat="1" ht="27.95" customHeight="1">
      <c r="A28" s="113">
        <v>2</v>
      </c>
      <c r="B28" s="119" t="s">
        <v>76</v>
      </c>
      <c r="C28" s="113"/>
      <c r="D28" s="113"/>
      <c r="E28" s="113" t="s">
        <v>20</v>
      </c>
      <c r="F28" s="113"/>
      <c r="G28" s="116" t="e">
        <f t="shared" si="0"/>
        <v>#DIV/0!</v>
      </c>
      <c r="H28" s="113"/>
      <c r="I28" s="113"/>
      <c r="J28" s="133"/>
      <c r="K28" s="113">
        <v>2</v>
      </c>
      <c r="L28" s="135" t="s">
        <v>77</v>
      </c>
      <c r="M28" s="113"/>
      <c r="N28" s="113"/>
      <c r="O28" s="113"/>
      <c r="P28" s="113"/>
      <c r="Q28" s="116"/>
      <c r="R28" s="113"/>
      <c r="S28" s="113"/>
    </row>
    <row r="29" spans="1:31" s="104" customFormat="1" ht="27.95" customHeight="1">
      <c r="A29" s="113">
        <v>3</v>
      </c>
      <c r="B29" s="118" t="s">
        <v>78</v>
      </c>
      <c r="C29" s="113"/>
      <c r="D29" s="113"/>
      <c r="E29" s="113" t="s">
        <v>22</v>
      </c>
      <c r="F29" s="113"/>
      <c r="G29" s="116" t="e">
        <f t="shared" si="0"/>
        <v>#DIV/0!</v>
      </c>
      <c r="H29" s="113"/>
      <c r="I29" s="113"/>
      <c r="J29" s="133"/>
      <c r="K29" s="113">
        <v>3</v>
      </c>
      <c r="L29" s="135" t="s">
        <v>79</v>
      </c>
      <c r="M29" s="113"/>
      <c r="N29" s="113"/>
      <c r="O29" s="113"/>
      <c r="P29" s="113"/>
      <c r="Q29" s="116"/>
      <c r="R29" s="113"/>
      <c r="S29" s="113"/>
    </row>
    <row r="30" spans="1:31" s="104" customFormat="1" ht="27.95" customHeight="1">
      <c r="A30" s="113">
        <v>4</v>
      </c>
      <c r="B30" s="118" t="s">
        <v>80</v>
      </c>
      <c r="C30" s="113"/>
      <c r="D30" s="113"/>
      <c r="E30" s="113" t="s">
        <v>81</v>
      </c>
      <c r="F30" s="113"/>
      <c r="G30" s="116" t="e">
        <f t="shared" si="0"/>
        <v>#DIV/0!</v>
      </c>
      <c r="H30" s="113"/>
      <c r="I30" s="113"/>
      <c r="J30" s="133"/>
      <c r="K30" s="113" t="s">
        <v>82</v>
      </c>
      <c r="L30" s="135" t="s">
        <v>83</v>
      </c>
      <c r="M30" s="113"/>
      <c r="N30" s="113"/>
      <c r="O30" s="113"/>
      <c r="P30" s="113"/>
      <c r="Q30" s="116" t="e">
        <f>P30/$F$4</f>
        <v>#DIV/0!</v>
      </c>
      <c r="R30" s="113"/>
      <c r="S30" s="113"/>
      <c r="AE30" s="113">
        <f>AE31+AE33+AE37+AE44</f>
        <v>0</v>
      </c>
    </row>
    <row r="31" spans="1:31" s="104" customFormat="1" ht="27.95" customHeight="1">
      <c r="A31" s="113">
        <v>6</v>
      </c>
      <c r="B31" s="119" t="s">
        <v>84</v>
      </c>
      <c r="C31" s="113"/>
      <c r="D31" s="113"/>
      <c r="E31" s="113" t="s">
        <v>28</v>
      </c>
      <c r="F31" s="113"/>
      <c r="G31" s="116" t="e">
        <f t="shared" si="0"/>
        <v>#DIV/0!</v>
      </c>
      <c r="H31" s="113"/>
      <c r="I31" s="113"/>
      <c r="J31" s="133"/>
      <c r="K31" s="113" t="s">
        <v>13</v>
      </c>
      <c r="L31" s="135" t="s">
        <v>85</v>
      </c>
      <c r="M31" s="113"/>
      <c r="N31" s="113"/>
      <c r="O31" s="113"/>
      <c r="P31" s="113"/>
      <c r="Q31" s="116"/>
      <c r="R31" s="113"/>
      <c r="S31" s="113"/>
      <c r="AE31" s="113">
        <f>SUM(AE32)</f>
        <v>0</v>
      </c>
    </row>
    <row r="32" spans="1:31" s="104" customFormat="1" ht="27.95" customHeight="1">
      <c r="A32" s="113" t="s">
        <v>86</v>
      </c>
      <c r="B32" s="119" t="s">
        <v>87</v>
      </c>
      <c r="C32" s="115"/>
      <c r="D32" s="115"/>
      <c r="E32" s="113"/>
      <c r="F32" s="115"/>
      <c r="G32" s="116"/>
      <c r="H32" s="113"/>
      <c r="I32" s="113"/>
      <c r="J32" s="133"/>
      <c r="K32" s="113">
        <v>1</v>
      </c>
      <c r="L32" s="135" t="s">
        <v>88</v>
      </c>
      <c r="M32" s="113"/>
      <c r="N32" s="113"/>
      <c r="O32" s="113"/>
      <c r="P32" s="113"/>
      <c r="Q32" s="116"/>
      <c r="R32" s="113"/>
      <c r="S32" s="113"/>
      <c r="U32" s="115">
        <f>SUM(U33:U36)</f>
        <v>0</v>
      </c>
    </row>
    <row r="33" spans="1:31" s="104" customFormat="1" ht="27.95" customHeight="1">
      <c r="A33" s="113">
        <v>1</v>
      </c>
      <c r="B33" s="119" t="s">
        <v>89</v>
      </c>
      <c r="C33" s="113"/>
      <c r="D33" s="113"/>
      <c r="E33" s="113"/>
      <c r="F33" s="113"/>
      <c r="G33" s="116"/>
      <c r="H33" s="113"/>
      <c r="I33" s="113"/>
      <c r="J33" s="133"/>
      <c r="K33" s="113" t="s">
        <v>42</v>
      </c>
      <c r="L33" s="135" t="s">
        <v>90</v>
      </c>
      <c r="M33" s="113"/>
      <c r="N33" s="113"/>
      <c r="O33" s="113"/>
      <c r="P33" s="113"/>
      <c r="Q33" s="116" t="e">
        <f>P33/$F$4</f>
        <v>#DIV/0!</v>
      </c>
      <c r="R33" s="113"/>
      <c r="S33" s="113"/>
      <c r="AE33" s="113">
        <f>SUM(AE34:AE36)</f>
        <v>0</v>
      </c>
    </row>
    <row r="34" spans="1:31" s="104" customFormat="1" ht="27.95" customHeight="1">
      <c r="A34" s="113">
        <v>2</v>
      </c>
      <c r="B34" s="119" t="s">
        <v>91</v>
      </c>
      <c r="C34" s="113"/>
      <c r="D34" s="113"/>
      <c r="E34" s="113"/>
      <c r="F34" s="113"/>
      <c r="G34" s="116"/>
      <c r="H34" s="113"/>
      <c r="I34" s="113"/>
      <c r="J34" s="133"/>
      <c r="K34" s="113">
        <v>1</v>
      </c>
      <c r="L34" s="135" t="s">
        <v>92</v>
      </c>
      <c r="M34" s="113"/>
      <c r="N34" s="113"/>
      <c r="O34" s="113" t="s">
        <v>93</v>
      </c>
      <c r="P34" s="113"/>
      <c r="Q34" s="116" t="e">
        <f>P34/$F$4</f>
        <v>#DIV/0!</v>
      </c>
      <c r="R34" s="113"/>
      <c r="S34" s="113"/>
    </row>
    <row r="35" spans="1:31" s="104" customFormat="1" ht="27.95" customHeight="1">
      <c r="A35" s="113">
        <v>3</v>
      </c>
      <c r="B35" s="119" t="s">
        <v>94</v>
      </c>
      <c r="C35" s="113"/>
      <c r="D35" s="113"/>
      <c r="E35" s="113"/>
      <c r="F35" s="113"/>
      <c r="G35" s="116"/>
      <c r="H35" s="113"/>
      <c r="I35" s="113"/>
      <c r="J35" s="133"/>
      <c r="K35" s="113">
        <v>2</v>
      </c>
      <c r="L35" s="135" t="s">
        <v>95</v>
      </c>
      <c r="M35" s="113"/>
      <c r="N35" s="113"/>
      <c r="O35" s="113"/>
      <c r="P35" s="113"/>
      <c r="Q35" s="116"/>
      <c r="R35" s="113"/>
      <c r="S35" s="113"/>
    </row>
    <row r="36" spans="1:31" s="104" customFormat="1" ht="27.95" customHeight="1">
      <c r="A36" s="113">
        <v>4</v>
      </c>
      <c r="B36" s="119" t="s">
        <v>96</v>
      </c>
      <c r="C36" s="113"/>
      <c r="D36" s="113"/>
      <c r="E36" s="113"/>
      <c r="F36" s="113"/>
      <c r="G36" s="116"/>
      <c r="H36" s="113"/>
      <c r="I36" s="113"/>
      <c r="J36" s="133"/>
      <c r="K36" s="113">
        <v>3</v>
      </c>
      <c r="L36" s="135" t="s">
        <v>97</v>
      </c>
      <c r="M36" s="113"/>
      <c r="N36" s="113"/>
      <c r="O36" s="113"/>
      <c r="P36" s="113"/>
      <c r="Q36" s="116"/>
      <c r="R36" s="113"/>
      <c r="S36" s="113"/>
    </row>
    <row r="37" spans="1:31" s="104" customFormat="1" ht="27.95" customHeight="1">
      <c r="A37" s="113" t="s">
        <v>98</v>
      </c>
      <c r="B37" s="119" t="s">
        <v>99</v>
      </c>
      <c r="C37" s="115"/>
      <c r="D37" s="115"/>
      <c r="E37" s="113"/>
      <c r="F37" s="115"/>
      <c r="G37" s="116" t="e">
        <f>F37/$F$4</f>
        <v>#DIV/0!</v>
      </c>
      <c r="H37" s="113"/>
      <c r="I37" s="113"/>
      <c r="J37" s="133"/>
      <c r="K37" s="113" t="s">
        <v>56</v>
      </c>
      <c r="L37" s="135" t="s">
        <v>100</v>
      </c>
      <c r="M37" s="113"/>
      <c r="N37" s="113"/>
      <c r="O37" s="113"/>
      <c r="P37" s="113"/>
      <c r="Q37" s="116"/>
      <c r="R37" s="113"/>
      <c r="S37" s="113"/>
      <c r="U37" s="115">
        <f>SUM(U38:U41)</f>
        <v>0</v>
      </c>
      <c r="AE37" s="113">
        <f>SUM(AE38:AE43)</f>
        <v>0</v>
      </c>
    </row>
    <row r="38" spans="1:31" s="104" customFormat="1" ht="27.95" customHeight="1">
      <c r="A38" s="113">
        <v>1</v>
      </c>
      <c r="B38" s="119" t="s">
        <v>101</v>
      </c>
      <c r="C38" s="113"/>
      <c r="D38" s="113"/>
      <c r="E38" s="113" t="s">
        <v>102</v>
      </c>
      <c r="F38" s="113"/>
      <c r="G38" s="116" t="e">
        <f>F38/$F$4</f>
        <v>#DIV/0!</v>
      </c>
      <c r="H38" s="113"/>
      <c r="I38" s="113"/>
      <c r="J38" s="133"/>
      <c r="K38" s="113">
        <v>1</v>
      </c>
      <c r="L38" s="135" t="s">
        <v>103</v>
      </c>
      <c r="M38" s="113"/>
      <c r="N38" s="113"/>
      <c r="O38" s="113"/>
      <c r="P38" s="113"/>
      <c r="Q38" s="116"/>
      <c r="R38" s="113"/>
      <c r="S38" s="113"/>
    </row>
    <row r="39" spans="1:31" s="104" customFormat="1" ht="27.95" customHeight="1">
      <c r="A39" s="113">
        <v>2</v>
      </c>
      <c r="B39" s="119" t="s">
        <v>104</v>
      </c>
      <c r="C39" s="113"/>
      <c r="D39" s="113"/>
      <c r="E39" s="113" t="s">
        <v>105</v>
      </c>
      <c r="F39" s="113"/>
      <c r="G39" s="116" t="e">
        <f>F39/$F$4</f>
        <v>#DIV/0!</v>
      </c>
      <c r="H39" s="113"/>
      <c r="I39" s="113"/>
      <c r="J39" s="133"/>
      <c r="K39" s="113">
        <v>2</v>
      </c>
      <c r="L39" s="135" t="s">
        <v>106</v>
      </c>
      <c r="M39" s="113"/>
      <c r="N39" s="113"/>
      <c r="O39" s="113"/>
      <c r="P39" s="113"/>
      <c r="Q39" s="116"/>
      <c r="R39" s="113"/>
      <c r="S39" s="113"/>
    </row>
    <row r="40" spans="1:31" s="104" customFormat="1" ht="27.95" customHeight="1">
      <c r="A40" s="113">
        <v>3</v>
      </c>
      <c r="B40" s="119" t="s">
        <v>107</v>
      </c>
      <c r="C40" s="113"/>
      <c r="D40" s="113"/>
      <c r="E40" s="113"/>
      <c r="F40" s="113"/>
      <c r="G40" s="116"/>
      <c r="H40" s="113"/>
      <c r="I40" s="113"/>
      <c r="J40" s="133"/>
      <c r="K40" s="113">
        <v>3</v>
      </c>
      <c r="L40" s="135" t="s">
        <v>108</v>
      </c>
      <c r="M40" s="113"/>
      <c r="N40" s="113"/>
      <c r="O40" s="113"/>
      <c r="P40" s="113"/>
      <c r="Q40" s="116"/>
      <c r="R40" s="113"/>
      <c r="S40" s="113"/>
    </row>
    <row r="41" spans="1:31" s="104" customFormat="1" ht="27.95" customHeight="1">
      <c r="A41" s="113">
        <v>4</v>
      </c>
      <c r="B41" s="119" t="s">
        <v>109</v>
      </c>
      <c r="C41" s="113"/>
      <c r="D41" s="113"/>
      <c r="E41" s="113"/>
      <c r="F41" s="113"/>
      <c r="G41" s="116"/>
      <c r="H41" s="113"/>
      <c r="I41" s="113"/>
      <c r="J41" s="133"/>
      <c r="K41" s="113">
        <v>4</v>
      </c>
      <c r="L41" s="135" t="s">
        <v>110</v>
      </c>
      <c r="M41" s="113"/>
      <c r="N41" s="113"/>
      <c r="O41" s="113"/>
      <c r="P41" s="113"/>
      <c r="Q41" s="116"/>
      <c r="R41" s="113"/>
      <c r="S41" s="113"/>
    </row>
    <row r="42" spans="1:31" s="104" customFormat="1" ht="27.95" customHeight="1">
      <c r="A42" s="113" t="s">
        <v>111</v>
      </c>
      <c r="B42" s="119" t="s">
        <v>99</v>
      </c>
      <c r="C42" s="115"/>
      <c r="D42" s="115"/>
      <c r="E42" s="113"/>
      <c r="F42" s="115"/>
      <c r="G42" s="116"/>
      <c r="H42" s="113"/>
      <c r="I42" s="113"/>
      <c r="J42" s="133"/>
      <c r="K42" s="113">
        <v>5</v>
      </c>
      <c r="L42" s="135" t="s">
        <v>112</v>
      </c>
      <c r="M42" s="113"/>
      <c r="N42" s="113"/>
      <c r="O42" s="113"/>
      <c r="P42" s="113"/>
      <c r="Q42" s="116"/>
      <c r="R42" s="113"/>
      <c r="S42" s="113"/>
      <c r="U42" s="115">
        <f>SUM(U43:U44)</f>
        <v>0</v>
      </c>
    </row>
    <row r="43" spans="1:31" s="104" customFormat="1" ht="27.95" customHeight="1">
      <c r="A43" s="113">
        <v>1</v>
      </c>
      <c r="B43" s="119" t="s">
        <v>113</v>
      </c>
      <c r="C43" s="113"/>
      <c r="D43" s="113"/>
      <c r="E43" s="113"/>
      <c r="F43" s="113"/>
      <c r="G43" s="116"/>
      <c r="H43" s="113"/>
      <c r="I43" s="113"/>
      <c r="J43" s="133"/>
      <c r="K43" s="113">
        <v>6</v>
      </c>
      <c r="L43" s="135" t="s">
        <v>114</v>
      </c>
      <c r="M43" s="113"/>
      <c r="N43" s="113"/>
      <c r="O43" s="113"/>
      <c r="P43" s="113"/>
      <c r="Q43" s="116"/>
      <c r="R43" s="113"/>
      <c r="S43" s="113"/>
    </row>
    <row r="44" spans="1:31" s="104" customFormat="1" ht="27.95" customHeight="1">
      <c r="A44" s="113">
        <v>2</v>
      </c>
      <c r="B44" s="119" t="s">
        <v>115</v>
      </c>
      <c r="C44" s="113"/>
      <c r="D44" s="113"/>
      <c r="E44" s="113"/>
      <c r="F44" s="113"/>
      <c r="G44" s="116"/>
      <c r="H44" s="113"/>
      <c r="I44" s="113"/>
      <c r="J44" s="133"/>
      <c r="K44" s="113" t="s">
        <v>86</v>
      </c>
      <c r="L44" s="135" t="s">
        <v>116</v>
      </c>
      <c r="M44" s="113"/>
      <c r="N44" s="113"/>
      <c r="O44" s="113"/>
      <c r="P44" s="113"/>
      <c r="Q44" s="116"/>
      <c r="R44" s="113"/>
      <c r="S44" s="113"/>
      <c r="AE44" s="113">
        <f>SUM(AE45:AE49)</f>
        <v>0</v>
      </c>
    </row>
    <row r="45" spans="1:31" s="104" customFormat="1" ht="27.95" customHeight="1">
      <c r="A45" s="113" t="s">
        <v>117</v>
      </c>
      <c r="B45" s="119" t="s">
        <v>118</v>
      </c>
      <c r="C45" s="115"/>
      <c r="D45" s="115"/>
      <c r="E45" s="113"/>
      <c r="F45" s="115"/>
      <c r="G45" s="116" t="e">
        <f>F45/$F$4</f>
        <v>#DIV/0!</v>
      </c>
      <c r="H45" s="113"/>
      <c r="I45" s="113"/>
      <c r="J45" s="133"/>
      <c r="K45" s="113">
        <v>1</v>
      </c>
      <c r="L45" s="135" t="s">
        <v>119</v>
      </c>
      <c r="M45" s="113"/>
      <c r="N45" s="113"/>
      <c r="O45" s="113"/>
      <c r="P45" s="113"/>
      <c r="Q45" s="116"/>
      <c r="R45" s="113"/>
      <c r="S45" s="113"/>
      <c r="U45" s="115">
        <f>U46+U49+U53+U56+U60</f>
        <v>0</v>
      </c>
    </row>
    <row r="46" spans="1:31" s="104" customFormat="1" ht="27.95" customHeight="1">
      <c r="A46" s="113" t="s">
        <v>13</v>
      </c>
      <c r="B46" s="119" t="s">
        <v>120</v>
      </c>
      <c r="C46" s="115"/>
      <c r="D46" s="115"/>
      <c r="E46" s="113"/>
      <c r="F46" s="115"/>
      <c r="G46" s="116"/>
      <c r="H46" s="113"/>
      <c r="I46" s="113"/>
      <c r="J46" s="133"/>
      <c r="K46" s="113">
        <v>2</v>
      </c>
      <c r="L46" s="135" t="s">
        <v>121</v>
      </c>
      <c r="M46" s="113"/>
      <c r="N46" s="113"/>
      <c r="O46" s="113"/>
      <c r="P46" s="113"/>
      <c r="Q46" s="116"/>
      <c r="R46" s="113"/>
      <c r="S46" s="113"/>
      <c r="U46" s="115">
        <f>SUM(U47:U48)</f>
        <v>0</v>
      </c>
    </row>
    <row r="47" spans="1:31" s="104" customFormat="1" ht="27.95" customHeight="1">
      <c r="A47" s="113">
        <v>1</v>
      </c>
      <c r="B47" s="119" t="s">
        <v>122</v>
      </c>
      <c r="C47" s="113"/>
      <c r="D47" s="113"/>
      <c r="E47" s="113"/>
      <c r="F47" s="113"/>
      <c r="G47" s="116"/>
      <c r="H47" s="113"/>
      <c r="I47" s="113"/>
      <c r="J47" s="133"/>
      <c r="K47" s="113">
        <v>3</v>
      </c>
      <c r="L47" s="135" t="s">
        <v>123</v>
      </c>
      <c r="M47" s="113"/>
      <c r="N47" s="113"/>
      <c r="O47" s="113"/>
      <c r="P47" s="113"/>
      <c r="Q47" s="116"/>
      <c r="R47" s="113"/>
      <c r="S47" s="113"/>
    </row>
    <row r="48" spans="1:31" s="104" customFormat="1" ht="27.95" customHeight="1">
      <c r="A48" s="113">
        <v>2</v>
      </c>
      <c r="B48" s="119" t="s">
        <v>124</v>
      </c>
      <c r="C48" s="113"/>
      <c r="D48" s="113"/>
      <c r="E48" s="113"/>
      <c r="F48" s="113"/>
      <c r="G48" s="116"/>
      <c r="H48" s="113"/>
      <c r="I48" s="113"/>
      <c r="J48" s="133"/>
      <c r="K48" s="113">
        <v>4</v>
      </c>
      <c r="L48" s="135" t="s">
        <v>125</v>
      </c>
      <c r="M48" s="113"/>
      <c r="N48" s="113"/>
      <c r="O48" s="113"/>
      <c r="P48" s="113"/>
      <c r="Q48" s="116"/>
      <c r="R48" s="113"/>
      <c r="S48" s="113"/>
    </row>
    <row r="49" spans="1:31" s="104" customFormat="1" ht="27.95" customHeight="1">
      <c r="A49" s="113" t="s">
        <v>42</v>
      </c>
      <c r="B49" s="119" t="s">
        <v>126</v>
      </c>
      <c r="C49" s="115"/>
      <c r="D49" s="115"/>
      <c r="E49" s="113"/>
      <c r="F49" s="115"/>
      <c r="G49" s="116" t="e">
        <f>F49/$F$4</f>
        <v>#DIV/0!</v>
      </c>
      <c r="H49" s="113"/>
      <c r="I49" s="113"/>
      <c r="J49" s="133"/>
      <c r="K49" s="113">
        <v>5</v>
      </c>
      <c r="L49" s="135" t="s">
        <v>127</v>
      </c>
      <c r="M49" s="113"/>
      <c r="N49" s="113"/>
      <c r="O49" s="113"/>
      <c r="P49" s="113"/>
      <c r="Q49" s="116"/>
      <c r="R49" s="113"/>
      <c r="S49" s="113"/>
      <c r="U49" s="115">
        <f>SUM(U50:U52)</f>
        <v>0</v>
      </c>
    </row>
    <row r="50" spans="1:31" s="104" customFormat="1" ht="27.95" customHeight="1">
      <c r="A50" s="113">
        <v>1</v>
      </c>
      <c r="B50" s="121" t="s">
        <v>128</v>
      </c>
      <c r="C50" s="113"/>
      <c r="D50" s="113"/>
      <c r="E50" s="113" t="s">
        <v>63</v>
      </c>
      <c r="F50" s="113"/>
      <c r="G50" s="116" t="e">
        <f>F50/$F$4</f>
        <v>#DIV/0!</v>
      </c>
      <c r="H50" s="113"/>
      <c r="I50" s="113"/>
      <c r="J50" s="133"/>
      <c r="K50" s="113" t="s">
        <v>129</v>
      </c>
      <c r="L50" s="135" t="s">
        <v>130</v>
      </c>
      <c r="M50" s="113"/>
      <c r="N50" s="113"/>
      <c r="O50" s="137"/>
      <c r="P50" s="113"/>
      <c r="Q50" s="139" t="e">
        <f>P50/$F$4</f>
        <v>#DIV/0!</v>
      </c>
      <c r="R50" s="140"/>
      <c r="S50" s="140"/>
      <c r="AE50" s="113">
        <f>AE51+AE54</f>
        <v>0</v>
      </c>
    </row>
    <row r="51" spans="1:31" s="104" customFormat="1" ht="27.95" customHeight="1">
      <c r="A51" s="113">
        <v>2</v>
      </c>
      <c r="B51" s="119" t="s">
        <v>131</v>
      </c>
      <c r="C51" s="113"/>
      <c r="D51" s="113"/>
      <c r="E51" s="113"/>
      <c r="F51" s="113"/>
      <c r="G51" s="116"/>
      <c r="H51" s="113"/>
      <c r="I51" s="113"/>
      <c r="J51" s="133"/>
      <c r="K51" s="113" t="s">
        <v>13</v>
      </c>
      <c r="L51" s="135" t="s">
        <v>132</v>
      </c>
      <c r="M51" s="113"/>
      <c r="N51" s="113"/>
      <c r="O51" s="137"/>
      <c r="P51" s="113"/>
      <c r="Q51" s="139" t="e">
        <f>P51/$F$4</f>
        <v>#DIV/0!</v>
      </c>
      <c r="R51" s="140"/>
      <c r="S51" s="140"/>
      <c r="AE51" s="113">
        <f>SUM(AE52:AE53)</f>
        <v>0</v>
      </c>
    </row>
    <row r="52" spans="1:31" s="104" customFormat="1" ht="27.95" customHeight="1">
      <c r="A52" s="113">
        <v>3</v>
      </c>
      <c r="B52" s="119" t="s">
        <v>133</v>
      </c>
      <c r="C52" s="113"/>
      <c r="D52" s="113"/>
      <c r="E52" s="113"/>
      <c r="F52" s="113"/>
      <c r="G52" s="116"/>
      <c r="H52" s="113"/>
      <c r="I52" s="113"/>
      <c r="J52" s="133"/>
      <c r="K52" s="113">
        <v>1</v>
      </c>
      <c r="L52" s="135" t="s">
        <v>134</v>
      </c>
      <c r="M52" s="137"/>
      <c r="N52" s="137"/>
      <c r="O52" s="137" t="s">
        <v>28</v>
      </c>
      <c r="P52" s="137"/>
      <c r="Q52" s="139" t="e">
        <f>P52/$F$4</f>
        <v>#DIV/0!</v>
      </c>
      <c r="R52" s="140"/>
      <c r="S52" s="140"/>
    </row>
    <row r="53" spans="1:31" s="104" customFormat="1" ht="27.95" customHeight="1">
      <c r="A53" s="122" t="s">
        <v>56</v>
      </c>
      <c r="B53" s="123" t="s">
        <v>135</v>
      </c>
      <c r="C53" s="115"/>
      <c r="D53" s="115"/>
      <c r="E53" s="122"/>
      <c r="F53" s="115"/>
      <c r="G53" s="124"/>
      <c r="H53" s="122"/>
      <c r="I53" s="122"/>
      <c r="J53" s="133"/>
      <c r="K53" s="113">
        <v>2</v>
      </c>
      <c r="L53" s="135" t="s">
        <v>136</v>
      </c>
      <c r="M53" s="113"/>
      <c r="N53" s="113"/>
      <c r="O53" s="113"/>
      <c r="P53" s="113"/>
      <c r="Q53" s="116"/>
      <c r="R53" s="113"/>
      <c r="S53" s="113"/>
      <c r="U53" s="115">
        <f>SUM(U54:U55)</f>
        <v>0</v>
      </c>
    </row>
    <row r="54" spans="1:31" s="104" customFormat="1" ht="27.95" customHeight="1">
      <c r="A54" s="113">
        <v>1</v>
      </c>
      <c r="B54" s="119" t="s">
        <v>137</v>
      </c>
      <c r="C54" s="113"/>
      <c r="D54" s="113"/>
      <c r="E54" s="113"/>
      <c r="F54" s="113"/>
      <c r="G54" s="116"/>
      <c r="H54" s="113"/>
      <c r="I54" s="113"/>
      <c r="J54" s="113"/>
      <c r="K54" s="122" t="s">
        <v>42</v>
      </c>
      <c r="L54" s="138" t="s">
        <v>138</v>
      </c>
      <c r="M54" s="113"/>
      <c r="N54" s="113"/>
      <c r="O54" s="122"/>
      <c r="P54" s="113"/>
      <c r="Q54" s="124"/>
      <c r="R54" s="122"/>
      <c r="S54" s="122"/>
      <c r="AE54" s="113">
        <f>SUM(AE55:AE58)</f>
        <v>0</v>
      </c>
    </row>
    <row r="55" spans="1:31" s="104" customFormat="1" ht="27.95" customHeight="1">
      <c r="A55" s="113">
        <v>2</v>
      </c>
      <c r="B55" s="119" t="s">
        <v>139</v>
      </c>
      <c r="C55" s="113"/>
      <c r="D55" s="113"/>
      <c r="E55" s="113"/>
      <c r="F55" s="113"/>
      <c r="G55" s="116"/>
      <c r="H55" s="113"/>
      <c r="I55" s="113"/>
      <c r="J55" s="113"/>
      <c r="K55" s="113">
        <v>1</v>
      </c>
      <c r="L55" s="135" t="s">
        <v>140</v>
      </c>
      <c r="M55" s="113"/>
      <c r="N55" s="113"/>
      <c r="O55" s="113"/>
      <c r="P55" s="113"/>
      <c r="Q55" s="116"/>
      <c r="R55" s="113"/>
      <c r="S55" s="113"/>
    </row>
    <row r="56" spans="1:31" s="105" customFormat="1" ht="27.95" customHeight="1">
      <c r="A56" s="117" t="s">
        <v>86</v>
      </c>
      <c r="B56" s="119" t="s">
        <v>141</v>
      </c>
      <c r="C56" s="125"/>
      <c r="D56" s="125"/>
      <c r="E56" s="117"/>
      <c r="F56" s="125"/>
      <c r="G56" s="116"/>
      <c r="H56" s="117"/>
      <c r="I56" s="117"/>
      <c r="J56" s="117"/>
      <c r="K56" s="113">
        <v>2</v>
      </c>
      <c r="L56" s="135" t="s">
        <v>142</v>
      </c>
      <c r="M56" s="113"/>
      <c r="N56" s="113"/>
      <c r="O56" s="113"/>
      <c r="P56" s="113"/>
      <c r="Q56" s="116"/>
      <c r="R56" s="113"/>
      <c r="S56" s="113"/>
      <c r="U56" s="125">
        <f>SUM(U57:U59)</f>
        <v>0</v>
      </c>
    </row>
    <row r="57" spans="1:31" s="105" customFormat="1" ht="27.95" customHeight="1">
      <c r="A57" s="117">
        <v>1</v>
      </c>
      <c r="B57" s="119" t="s">
        <v>143</v>
      </c>
      <c r="C57" s="117"/>
      <c r="D57" s="117"/>
      <c r="E57" s="117"/>
      <c r="F57" s="117"/>
      <c r="G57" s="116"/>
      <c r="H57" s="117"/>
      <c r="I57" s="117"/>
      <c r="J57" s="117"/>
      <c r="K57" s="113">
        <v>3</v>
      </c>
      <c r="L57" s="135" t="s">
        <v>144</v>
      </c>
      <c r="M57" s="117"/>
      <c r="N57" s="117"/>
      <c r="O57" s="117"/>
      <c r="P57" s="117"/>
      <c r="Q57" s="116"/>
      <c r="R57" s="117"/>
      <c r="S57" s="117"/>
    </row>
    <row r="58" spans="1:31" s="105" customFormat="1" ht="27.95" customHeight="1">
      <c r="A58" s="117">
        <v>2</v>
      </c>
      <c r="B58" s="119" t="s">
        <v>145</v>
      </c>
      <c r="C58" s="117"/>
      <c r="D58" s="117"/>
      <c r="E58" s="117"/>
      <c r="F58" s="117"/>
      <c r="G58" s="116"/>
      <c r="H58" s="117"/>
      <c r="I58" s="117"/>
      <c r="J58" s="117"/>
      <c r="K58" s="113">
        <v>4</v>
      </c>
      <c r="L58" s="135" t="s">
        <v>146</v>
      </c>
      <c r="M58" s="117"/>
      <c r="N58" s="117"/>
      <c r="O58" s="117"/>
      <c r="P58" s="117"/>
      <c r="Q58" s="116"/>
      <c r="R58" s="117"/>
      <c r="S58" s="117"/>
    </row>
    <row r="59" spans="1:31" s="105" customFormat="1" ht="27.95" customHeight="1">
      <c r="A59" s="117">
        <v>3</v>
      </c>
      <c r="B59" s="119" t="s">
        <v>147</v>
      </c>
      <c r="C59" s="117"/>
      <c r="D59" s="117"/>
      <c r="E59" s="117"/>
      <c r="F59" s="117"/>
      <c r="G59" s="116"/>
      <c r="H59" s="117"/>
      <c r="I59" s="117"/>
      <c r="J59" s="117"/>
      <c r="K59" s="117" t="s">
        <v>148</v>
      </c>
      <c r="L59" s="135" t="s">
        <v>149</v>
      </c>
      <c r="M59" s="117"/>
      <c r="N59" s="117"/>
      <c r="O59" s="117" t="s">
        <v>28</v>
      </c>
      <c r="P59" s="117"/>
      <c r="Q59" s="116" t="e">
        <f>P59/$F$4</f>
        <v>#DIV/0!</v>
      </c>
      <c r="R59" s="117"/>
      <c r="S59" s="117"/>
    </row>
    <row r="60" spans="1:31" s="105" customFormat="1" ht="27.95" customHeight="1">
      <c r="A60" s="117" t="s">
        <v>150</v>
      </c>
      <c r="B60" s="119" t="s">
        <v>151</v>
      </c>
      <c r="C60" s="117"/>
      <c r="D60" s="117"/>
      <c r="E60" s="117" t="s">
        <v>93</v>
      </c>
      <c r="F60" s="117"/>
      <c r="G60" s="116" t="e">
        <f>F60/$F$4</f>
        <v>#DIV/0!</v>
      </c>
      <c r="H60" s="117"/>
      <c r="I60" s="117"/>
      <c r="J60" s="117"/>
      <c r="K60" s="117" t="s">
        <v>152</v>
      </c>
      <c r="L60" s="135" t="s">
        <v>115</v>
      </c>
      <c r="M60" s="117"/>
      <c r="N60" s="117"/>
      <c r="O60" s="117"/>
      <c r="P60" s="117"/>
      <c r="Q60" s="116" t="e">
        <f>P60/$F$4</f>
        <v>#DIV/0!</v>
      </c>
      <c r="R60" s="117"/>
      <c r="S60" s="117"/>
      <c r="AE60" s="117">
        <f>SUM(AE61:AE62)</f>
        <v>0</v>
      </c>
    </row>
    <row r="61" spans="1:31" s="105" customFormat="1" ht="27.95" customHeight="1">
      <c r="A61" s="117" t="s">
        <v>153</v>
      </c>
      <c r="B61" s="119" t="s">
        <v>154</v>
      </c>
      <c r="C61" s="125"/>
      <c r="D61" s="125"/>
      <c r="E61" s="117"/>
      <c r="F61" s="125"/>
      <c r="G61" s="116" t="e">
        <f>F61/$F$4</f>
        <v>#DIV/0!</v>
      </c>
      <c r="H61" s="117"/>
      <c r="I61" s="117"/>
      <c r="J61" s="117"/>
      <c r="K61" s="117">
        <v>1</v>
      </c>
      <c r="L61" s="135" t="s">
        <v>155</v>
      </c>
      <c r="M61" s="117"/>
      <c r="N61" s="117"/>
      <c r="O61" s="117"/>
      <c r="P61" s="117"/>
      <c r="Q61" s="116"/>
      <c r="R61" s="117"/>
      <c r="S61" s="117"/>
      <c r="U61" s="125">
        <f>AE4+AE14+AE19</f>
        <v>0</v>
      </c>
    </row>
    <row r="62" spans="1:31" s="106" customFormat="1">
      <c r="A62" s="126"/>
      <c r="C62" s="126"/>
      <c r="D62" s="126"/>
      <c r="E62" s="126"/>
      <c r="F62" s="126"/>
      <c r="G62" s="126"/>
      <c r="H62" s="126"/>
      <c r="I62" s="126"/>
      <c r="J62" s="126"/>
      <c r="K62" s="117">
        <v>2</v>
      </c>
      <c r="L62" s="135" t="s">
        <v>156</v>
      </c>
      <c r="M62" s="117"/>
      <c r="N62" s="117"/>
      <c r="O62" s="117" t="s">
        <v>102</v>
      </c>
      <c r="P62" s="117"/>
      <c r="Q62" s="116" t="e">
        <f>P62/$F$4</f>
        <v>#DIV/0!</v>
      </c>
      <c r="R62" s="117"/>
      <c r="S62" s="117"/>
    </row>
  </sheetData>
  <autoFilter ref="A3:S62">
    <extLst/>
  </autoFilter>
  <mergeCells count="13">
    <mergeCell ref="A1:S1"/>
    <mergeCell ref="D2:E2"/>
    <mergeCell ref="F2:G2"/>
    <mergeCell ref="H2:I2"/>
    <mergeCell ref="N2:O2"/>
    <mergeCell ref="P2:Q2"/>
    <mergeCell ref="R2:S2"/>
    <mergeCell ref="A2:A3"/>
    <mergeCell ref="B2:B3"/>
    <mergeCell ref="C2:C3"/>
    <mergeCell ref="K2:K3"/>
    <mergeCell ref="L2:L3"/>
    <mergeCell ref="M2:M3"/>
  </mergeCells>
  <phoneticPr fontId="32" type="noConversion"/>
  <pageMargins left="0.43263888888888902" right="0.31458333333333299" top="0.156944444444444" bottom="0.196527777777778" header="0.5" footer="0.118055555555556"/>
  <pageSetup paperSize="8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20"/>
  <sheetViews>
    <sheetView tabSelected="1" view="pageBreakPreview" zoomScale="50" zoomScaleNormal="100" workbookViewId="0">
      <pane xSplit="8" ySplit="5" topLeftCell="I6" activePane="bottomRight" state="frozen"/>
      <selection pane="topRight"/>
      <selection pane="bottomLeft"/>
      <selection pane="bottomRight" activeCell="A2" sqref="A2:AL2"/>
    </sheetView>
  </sheetViews>
  <sheetFormatPr defaultColWidth="8.875" defaultRowHeight="13.5"/>
  <cols>
    <col min="1" max="1" width="8.75" style="74" customWidth="1"/>
    <col min="2" max="2" width="13.75" style="75" customWidth="1"/>
    <col min="3" max="3" width="29.25" style="75" customWidth="1"/>
    <col min="4" max="4" width="35.875" style="75" customWidth="1"/>
    <col min="5" max="5" width="13.25" style="75" customWidth="1"/>
    <col min="6" max="6" width="17.5" style="75" customWidth="1"/>
    <col min="7" max="7" width="17.75" style="75" customWidth="1"/>
    <col min="8" max="8" width="34.25" style="75" customWidth="1"/>
    <col min="9" max="9" width="0.125" style="74" customWidth="1"/>
    <col min="10" max="10" width="10.625" style="74" customWidth="1"/>
    <col min="11" max="11" width="0.25" style="74" hidden="1" customWidth="1"/>
    <col min="12" max="12" width="1.125" style="75" hidden="1" customWidth="1"/>
    <col min="13" max="13" width="1.75" style="75" hidden="1" customWidth="1"/>
    <col min="14" max="14" width="5.875" style="75" hidden="1" customWidth="1"/>
    <col min="15" max="15" width="6.125" style="75" hidden="1" customWidth="1"/>
    <col min="16" max="16" width="9.75" style="75" hidden="1" customWidth="1"/>
    <col min="17" max="17" width="6.375" style="75" hidden="1" customWidth="1"/>
    <col min="18" max="18" width="5.625" style="75" hidden="1" customWidth="1"/>
    <col min="19" max="19" width="6.875" style="75" hidden="1" customWidth="1"/>
    <col min="20" max="20" width="5" style="75" hidden="1" customWidth="1"/>
    <col min="21" max="21" width="11.625" style="75" customWidth="1"/>
    <col min="22" max="22" width="13.125" style="75" hidden="1" customWidth="1"/>
    <col min="23" max="23" width="9.75" style="75" hidden="1" customWidth="1"/>
    <col min="24" max="24" width="18.125" style="75" customWidth="1"/>
    <col min="25" max="25" width="3.125" style="75" hidden="1" customWidth="1"/>
    <col min="26" max="26" width="9.25" style="75" hidden="1" customWidth="1"/>
    <col min="27" max="27" width="9.5" style="75" hidden="1" customWidth="1"/>
    <col min="28" max="28" width="9.25" style="75" hidden="1" customWidth="1"/>
    <col min="29" max="29" width="9.5" style="75" hidden="1" customWidth="1"/>
    <col min="30" max="30" width="2.5" style="75" hidden="1" customWidth="1"/>
    <col min="31" max="31" width="8.625" style="75" hidden="1" customWidth="1"/>
    <col min="32" max="32" width="9.75" style="75" hidden="1" customWidth="1"/>
    <col min="33" max="33" width="9.375" style="75" hidden="1" customWidth="1"/>
    <col min="34" max="34" width="9.5" style="75" hidden="1" customWidth="1"/>
    <col min="35" max="35" width="9.75" style="75" hidden="1" customWidth="1"/>
    <col min="36" max="36" width="18.25" style="75" customWidth="1"/>
    <col min="37" max="37" width="9.125" style="75" hidden="1" customWidth="1"/>
    <col min="38" max="38" width="0.25" style="75" customWidth="1"/>
    <col min="39" max="16384" width="8.875" style="75"/>
  </cols>
  <sheetData>
    <row r="1" spans="1:38" s="69" customFormat="1" ht="39" customHeight="1">
      <c r="A1" s="152" t="s">
        <v>157</v>
      </c>
      <c r="B1" s="152"/>
      <c r="C1" s="76"/>
      <c r="D1" s="76"/>
      <c r="H1" s="76" t="s">
        <v>158</v>
      </c>
      <c r="I1" s="87"/>
      <c r="J1" s="87"/>
      <c r="K1" s="87" t="s">
        <v>158</v>
      </c>
      <c r="L1" s="87" t="s">
        <v>158</v>
      </c>
      <c r="X1" s="89"/>
      <c r="AK1" s="99"/>
      <c r="AL1" s="99"/>
    </row>
    <row r="2" spans="1:38" s="70" customFormat="1" ht="63" customHeight="1">
      <c r="A2" s="153" t="s">
        <v>305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</row>
    <row r="3" spans="1:38" s="71" customFormat="1" ht="51.95" customHeight="1">
      <c r="A3" s="154" t="s">
        <v>1</v>
      </c>
      <c r="B3" s="162" t="s">
        <v>2</v>
      </c>
      <c r="C3" s="162" t="s">
        <v>159</v>
      </c>
      <c r="D3" s="165" t="s">
        <v>160</v>
      </c>
      <c r="E3" s="154" t="s">
        <v>161</v>
      </c>
      <c r="F3" s="154" t="s">
        <v>162</v>
      </c>
      <c r="G3" s="154" t="s">
        <v>163</v>
      </c>
      <c r="H3" s="154" t="s">
        <v>164</v>
      </c>
      <c r="I3" s="154" t="s">
        <v>3</v>
      </c>
      <c r="J3" s="154" t="s">
        <v>7</v>
      </c>
      <c r="K3" s="154" t="s">
        <v>165</v>
      </c>
      <c r="L3" s="154"/>
      <c r="M3" s="154"/>
      <c r="N3" s="154"/>
      <c r="O3" s="154"/>
      <c r="P3" s="154"/>
      <c r="Q3" s="154"/>
      <c r="R3" s="154"/>
      <c r="S3" s="155" t="s">
        <v>166</v>
      </c>
      <c r="T3" s="156"/>
      <c r="U3" s="168" t="s">
        <v>167</v>
      </c>
      <c r="V3" s="90"/>
      <c r="W3" s="91"/>
      <c r="X3" s="157" t="s">
        <v>168</v>
      </c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9"/>
      <c r="AK3" s="154" t="s">
        <v>169</v>
      </c>
      <c r="AL3" s="154" t="s">
        <v>170</v>
      </c>
    </row>
    <row r="4" spans="1:38" s="71" customFormat="1" ht="45.95" customHeight="1">
      <c r="A4" s="154"/>
      <c r="B4" s="163"/>
      <c r="C4" s="163"/>
      <c r="D4" s="166"/>
      <c r="E4" s="154"/>
      <c r="F4" s="154"/>
      <c r="G4" s="154"/>
      <c r="H4" s="154"/>
      <c r="I4" s="154"/>
      <c r="J4" s="154"/>
      <c r="K4" s="154" t="s">
        <v>171</v>
      </c>
      <c r="L4" s="154" t="s">
        <v>172</v>
      </c>
      <c r="M4" s="154" t="s">
        <v>173</v>
      </c>
      <c r="N4" s="154" t="s">
        <v>174</v>
      </c>
      <c r="O4" s="154" t="s">
        <v>175</v>
      </c>
      <c r="P4" s="154" t="s">
        <v>176</v>
      </c>
      <c r="Q4" s="154" t="s">
        <v>177</v>
      </c>
      <c r="R4" s="154" t="s">
        <v>178</v>
      </c>
      <c r="S4" s="165" t="s">
        <v>179</v>
      </c>
      <c r="T4" s="162" t="s">
        <v>180</v>
      </c>
      <c r="U4" s="169"/>
      <c r="V4" s="92" t="s">
        <v>181</v>
      </c>
      <c r="W4" s="93" t="s">
        <v>182</v>
      </c>
      <c r="X4" s="160" t="s">
        <v>183</v>
      </c>
      <c r="Y4" s="154" t="s">
        <v>184</v>
      </c>
      <c r="Z4" s="160" t="s">
        <v>185</v>
      </c>
      <c r="AA4" s="160"/>
      <c r="AB4" s="160"/>
      <c r="AC4" s="160"/>
      <c r="AD4" s="154" t="s">
        <v>186</v>
      </c>
      <c r="AE4" s="154" t="s">
        <v>187</v>
      </c>
      <c r="AF4" s="154" t="s">
        <v>188</v>
      </c>
      <c r="AG4" s="154" t="s">
        <v>189</v>
      </c>
      <c r="AH4" s="154" t="s">
        <v>190</v>
      </c>
      <c r="AI4" s="154" t="s">
        <v>191</v>
      </c>
      <c r="AJ4" s="165" t="s">
        <v>192</v>
      </c>
      <c r="AK4" s="154"/>
      <c r="AL4" s="154"/>
    </row>
    <row r="5" spans="1:38" s="71" customFormat="1" ht="50.1" customHeight="1">
      <c r="A5" s="154"/>
      <c r="B5" s="164"/>
      <c r="C5" s="164"/>
      <c r="D5" s="167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67"/>
      <c r="T5" s="164"/>
      <c r="U5" s="170"/>
      <c r="V5" s="95"/>
      <c r="W5" s="96"/>
      <c r="X5" s="160"/>
      <c r="Y5" s="154"/>
      <c r="Z5" s="94" t="s">
        <v>193</v>
      </c>
      <c r="AA5" s="94" t="s">
        <v>194</v>
      </c>
      <c r="AB5" s="94" t="s">
        <v>195</v>
      </c>
      <c r="AC5" s="94" t="s">
        <v>196</v>
      </c>
      <c r="AD5" s="154"/>
      <c r="AE5" s="154"/>
      <c r="AF5" s="154"/>
      <c r="AG5" s="154"/>
      <c r="AH5" s="154"/>
      <c r="AI5" s="154"/>
      <c r="AJ5" s="167"/>
      <c r="AK5" s="154"/>
      <c r="AL5" s="154"/>
    </row>
    <row r="6" spans="1:38" s="72" customFormat="1" ht="51.95" customHeight="1">
      <c r="A6" s="77"/>
      <c r="B6" s="161" t="s">
        <v>11</v>
      </c>
      <c r="C6" s="161"/>
      <c r="D6" s="161"/>
      <c r="E6" s="161"/>
      <c r="F6" s="161"/>
      <c r="G6" s="161"/>
      <c r="H6" s="161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8"/>
      <c r="U6" s="78"/>
      <c r="V6" s="77"/>
      <c r="W6" s="77"/>
      <c r="X6" s="97">
        <v>2726</v>
      </c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>
        <v>693</v>
      </c>
      <c r="AK6" s="77"/>
      <c r="AL6" s="77"/>
    </row>
    <row r="7" spans="1:38" s="73" customFormat="1" ht="99.95" customHeight="1">
      <c r="A7" s="79" t="s">
        <v>197</v>
      </c>
      <c r="B7" s="80" t="s">
        <v>198</v>
      </c>
      <c r="C7" s="81" t="s">
        <v>199</v>
      </c>
      <c r="D7" s="81" t="s">
        <v>200</v>
      </c>
      <c r="E7" s="82" t="s">
        <v>201</v>
      </c>
      <c r="F7" s="83" t="s">
        <v>202</v>
      </c>
      <c r="G7" s="84" t="s">
        <v>203</v>
      </c>
      <c r="H7" s="85" t="s">
        <v>204</v>
      </c>
      <c r="I7" s="83">
        <v>1</v>
      </c>
      <c r="J7" s="83" t="s">
        <v>205</v>
      </c>
      <c r="K7" s="83">
        <v>1</v>
      </c>
      <c r="L7" s="84"/>
      <c r="M7" s="84"/>
      <c r="N7" s="84"/>
      <c r="O7" s="84"/>
      <c r="P7" s="84"/>
      <c r="Q7" s="84"/>
      <c r="R7" s="84"/>
      <c r="S7" s="84"/>
      <c r="T7" s="84"/>
      <c r="U7" s="171" t="s">
        <v>206</v>
      </c>
      <c r="V7" s="84"/>
      <c r="W7" s="84"/>
      <c r="X7" s="83">
        <v>120</v>
      </c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>
        <f t="shared" ref="AJ7:AJ17" si="0">X7*0.25</f>
        <v>30</v>
      </c>
      <c r="AK7" s="100"/>
      <c r="AL7" s="84" t="s">
        <v>207</v>
      </c>
    </row>
    <row r="8" spans="1:38" s="73" customFormat="1" ht="99.95" customHeight="1">
      <c r="A8" s="79" t="s">
        <v>208</v>
      </c>
      <c r="B8" s="80" t="s">
        <v>198</v>
      </c>
      <c r="C8" s="81" t="s">
        <v>209</v>
      </c>
      <c r="D8" s="81" t="s">
        <v>210</v>
      </c>
      <c r="E8" s="82" t="s">
        <v>201</v>
      </c>
      <c r="F8" s="83" t="s">
        <v>202</v>
      </c>
      <c r="G8" s="84" t="s">
        <v>211</v>
      </c>
      <c r="H8" s="85" t="s">
        <v>204</v>
      </c>
      <c r="I8" s="83">
        <v>1</v>
      </c>
      <c r="J8" s="83" t="s">
        <v>205</v>
      </c>
      <c r="K8" s="83">
        <v>1</v>
      </c>
      <c r="L8" s="84"/>
      <c r="M8" s="84"/>
      <c r="N8" s="84"/>
      <c r="O8" s="84"/>
      <c r="P8" s="84"/>
      <c r="Q8" s="84"/>
      <c r="R8" s="84"/>
      <c r="S8" s="84"/>
      <c r="T8" s="84"/>
      <c r="U8" s="172"/>
      <c r="V8" s="84"/>
      <c r="W8" s="84"/>
      <c r="X8" s="83">
        <v>120</v>
      </c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>
        <f t="shared" si="0"/>
        <v>30</v>
      </c>
      <c r="AK8" s="100"/>
      <c r="AL8" s="84" t="s">
        <v>207</v>
      </c>
    </row>
    <row r="9" spans="1:38" s="73" customFormat="1" ht="99.95" customHeight="1">
      <c r="A9" s="79" t="s">
        <v>212</v>
      </c>
      <c r="B9" s="80" t="s">
        <v>198</v>
      </c>
      <c r="C9" s="81" t="s">
        <v>213</v>
      </c>
      <c r="D9" s="81" t="s">
        <v>214</v>
      </c>
      <c r="E9" s="82" t="s">
        <v>201</v>
      </c>
      <c r="F9" s="83" t="s">
        <v>202</v>
      </c>
      <c r="G9" s="84" t="s">
        <v>215</v>
      </c>
      <c r="H9" s="85" t="s">
        <v>216</v>
      </c>
      <c r="I9" s="83">
        <v>1</v>
      </c>
      <c r="J9" s="83" t="s">
        <v>217</v>
      </c>
      <c r="K9" s="83">
        <v>1</v>
      </c>
      <c r="L9" s="84"/>
      <c r="M9" s="84"/>
      <c r="N9" s="84"/>
      <c r="O9" s="84"/>
      <c r="P9" s="84"/>
      <c r="Q9" s="84"/>
      <c r="R9" s="84"/>
      <c r="S9" s="84"/>
      <c r="T9" s="84"/>
      <c r="U9" s="172"/>
      <c r="V9" s="84"/>
      <c r="W9" s="84"/>
      <c r="X9" s="83">
        <v>240</v>
      </c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>
        <f t="shared" si="0"/>
        <v>60</v>
      </c>
      <c r="AK9" s="100"/>
      <c r="AL9" s="84" t="s">
        <v>207</v>
      </c>
    </row>
    <row r="10" spans="1:38" s="73" customFormat="1" ht="99.95" customHeight="1">
      <c r="A10" s="79" t="s">
        <v>218</v>
      </c>
      <c r="B10" s="80" t="s">
        <v>198</v>
      </c>
      <c r="C10" s="81" t="s">
        <v>219</v>
      </c>
      <c r="D10" s="81" t="s">
        <v>220</v>
      </c>
      <c r="E10" s="82" t="s">
        <v>201</v>
      </c>
      <c r="F10" s="83" t="s">
        <v>202</v>
      </c>
      <c r="G10" s="84" t="s">
        <v>221</v>
      </c>
      <c r="H10" s="85" t="s">
        <v>222</v>
      </c>
      <c r="I10" s="83">
        <v>1</v>
      </c>
      <c r="J10" s="83" t="s">
        <v>223</v>
      </c>
      <c r="K10" s="83">
        <v>1</v>
      </c>
      <c r="L10" s="84"/>
      <c r="M10" s="84"/>
      <c r="N10" s="84"/>
      <c r="O10" s="84"/>
      <c r="P10" s="84"/>
      <c r="Q10" s="84"/>
      <c r="R10" s="84"/>
      <c r="S10" s="84"/>
      <c r="T10" s="84"/>
      <c r="U10" s="172"/>
      <c r="V10" s="84"/>
      <c r="W10" s="84"/>
      <c r="X10" s="83">
        <v>504</v>
      </c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>
        <f t="shared" si="0"/>
        <v>126</v>
      </c>
      <c r="AK10" s="100"/>
      <c r="AL10" s="84" t="s">
        <v>207</v>
      </c>
    </row>
    <row r="11" spans="1:38" s="73" customFormat="1" ht="99.95" customHeight="1">
      <c r="A11" s="79" t="s">
        <v>224</v>
      </c>
      <c r="B11" s="80" t="s">
        <v>198</v>
      </c>
      <c r="C11" s="81" t="s">
        <v>225</v>
      </c>
      <c r="D11" s="81" t="s">
        <v>226</v>
      </c>
      <c r="E11" s="82" t="s">
        <v>201</v>
      </c>
      <c r="F11" s="83" t="s">
        <v>202</v>
      </c>
      <c r="G11" s="84" t="s">
        <v>227</v>
      </c>
      <c r="H11" s="85" t="s">
        <v>228</v>
      </c>
      <c r="I11" s="83">
        <v>1</v>
      </c>
      <c r="J11" s="83" t="s">
        <v>229</v>
      </c>
      <c r="K11" s="83">
        <v>1</v>
      </c>
      <c r="L11" s="84"/>
      <c r="M11" s="84"/>
      <c r="N11" s="84"/>
      <c r="O11" s="84"/>
      <c r="P11" s="84"/>
      <c r="Q11" s="84"/>
      <c r="R11" s="84"/>
      <c r="S11" s="84"/>
      <c r="T11" s="84"/>
      <c r="U11" s="172"/>
      <c r="V11" s="84"/>
      <c r="W11" s="84"/>
      <c r="X11" s="83">
        <v>336</v>
      </c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>
        <f t="shared" si="0"/>
        <v>84</v>
      </c>
      <c r="AK11" s="100"/>
      <c r="AL11" s="84" t="s">
        <v>207</v>
      </c>
    </row>
    <row r="12" spans="1:38" s="73" customFormat="1" ht="99.95" customHeight="1">
      <c r="A12" s="79" t="s">
        <v>230</v>
      </c>
      <c r="B12" s="80" t="s">
        <v>198</v>
      </c>
      <c r="C12" s="81" t="s">
        <v>231</v>
      </c>
      <c r="D12" s="81" t="s">
        <v>232</v>
      </c>
      <c r="E12" s="82" t="s">
        <v>201</v>
      </c>
      <c r="F12" s="83" t="s">
        <v>202</v>
      </c>
      <c r="G12" s="84" t="s">
        <v>233</v>
      </c>
      <c r="H12" s="85" t="s">
        <v>234</v>
      </c>
      <c r="I12" s="83">
        <v>1</v>
      </c>
      <c r="J12" s="83" t="s">
        <v>235</v>
      </c>
      <c r="K12" s="83">
        <v>1</v>
      </c>
      <c r="L12" s="84"/>
      <c r="M12" s="84"/>
      <c r="N12" s="84"/>
      <c r="O12" s="84"/>
      <c r="P12" s="84"/>
      <c r="Q12" s="84"/>
      <c r="R12" s="84"/>
      <c r="S12" s="84"/>
      <c r="T12" s="84"/>
      <c r="U12" s="172"/>
      <c r="V12" s="84"/>
      <c r="W12" s="84"/>
      <c r="X12" s="83">
        <v>264</v>
      </c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>
        <f t="shared" si="0"/>
        <v>66</v>
      </c>
      <c r="AK12" s="100"/>
      <c r="AL12" s="84" t="s">
        <v>207</v>
      </c>
    </row>
    <row r="13" spans="1:38" s="73" customFormat="1" ht="99.95" customHeight="1">
      <c r="A13" s="79" t="s">
        <v>236</v>
      </c>
      <c r="B13" s="80" t="s">
        <v>198</v>
      </c>
      <c r="C13" s="81" t="s">
        <v>237</v>
      </c>
      <c r="D13" s="81" t="s">
        <v>238</v>
      </c>
      <c r="E13" s="82" t="s">
        <v>201</v>
      </c>
      <c r="F13" s="83" t="s">
        <v>202</v>
      </c>
      <c r="G13" s="84" t="s">
        <v>215</v>
      </c>
      <c r="H13" s="85" t="s">
        <v>216</v>
      </c>
      <c r="I13" s="83">
        <v>1</v>
      </c>
      <c r="J13" s="83" t="s">
        <v>217</v>
      </c>
      <c r="K13" s="83">
        <v>1</v>
      </c>
      <c r="L13" s="84"/>
      <c r="M13" s="84"/>
      <c r="N13" s="84"/>
      <c r="O13" s="84"/>
      <c r="P13" s="84"/>
      <c r="Q13" s="84"/>
      <c r="R13" s="84"/>
      <c r="S13" s="84"/>
      <c r="T13" s="84"/>
      <c r="U13" s="172"/>
      <c r="V13" s="84"/>
      <c r="W13" s="84"/>
      <c r="X13" s="83">
        <v>240</v>
      </c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>
        <f t="shared" si="0"/>
        <v>60</v>
      </c>
      <c r="AK13" s="100"/>
      <c r="AL13" s="84" t="s">
        <v>207</v>
      </c>
    </row>
    <row r="14" spans="1:38" s="73" customFormat="1" ht="99.95" customHeight="1">
      <c r="A14" s="79" t="s">
        <v>239</v>
      </c>
      <c r="B14" s="80" t="s">
        <v>198</v>
      </c>
      <c r="C14" s="81" t="s">
        <v>240</v>
      </c>
      <c r="D14" s="81" t="s">
        <v>241</v>
      </c>
      <c r="E14" s="82" t="s">
        <v>201</v>
      </c>
      <c r="F14" s="83" t="s">
        <v>202</v>
      </c>
      <c r="G14" s="84" t="s">
        <v>242</v>
      </c>
      <c r="H14" s="85" t="s">
        <v>243</v>
      </c>
      <c r="I14" s="83">
        <v>1</v>
      </c>
      <c r="J14" s="83" t="s">
        <v>244</v>
      </c>
      <c r="K14" s="83">
        <v>1</v>
      </c>
      <c r="L14" s="84"/>
      <c r="M14" s="84"/>
      <c r="N14" s="84"/>
      <c r="O14" s="84"/>
      <c r="P14" s="84"/>
      <c r="Q14" s="84"/>
      <c r="R14" s="84"/>
      <c r="S14" s="84"/>
      <c r="T14" s="84"/>
      <c r="U14" s="172" t="s">
        <v>206</v>
      </c>
      <c r="V14" s="84"/>
      <c r="W14" s="84"/>
      <c r="X14" s="83">
        <v>180</v>
      </c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>
        <f t="shared" si="0"/>
        <v>45</v>
      </c>
      <c r="AK14" s="100"/>
      <c r="AL14" s="84" t="s">
        <v>207</v>
      </c>
    </row>
    <row r="15" spans="1:38" s="73" customFormat="1" ht="99.95" customHeight="1">
      <c r="A15" s="79" t="s">
        <v>245</v>
      </c>
      <c r="B15" s="80" t="s">
        <v>198</v>
      </c>
      <c r="C15" s="81" t="s">
        <v>246</v>
      </c>
      <c r="D15" s="81" t="s">
        <v>247</v>
      </c>
      <c r="E15" s="82" t="s">
        <v>201</v>
      </c>
      <c r="F15" s="83" t="s">
        <v>202</v>
      </c>
      <c r="G15" s="84" t="s">
        <v>211</v>
      </c>
      <c r="H15" s="85" t="s">
        <v>248</v>
      </c>
      <c r="I15" s="83">
        <v>1</v>
      </c>
      <c r="J15" s="83" t="s">
        <v>249</v>
      </c>
      <c r="K15" s="83">
        <v>1</v>
      </c>
      <c r="L15" s="84"/>
      <c r="M15" s="84"/>
      <c r="N15" s="84"/>
      <c r="O15" s="84"/>
      <c r="P15" s="84"/>
      <c r="Q15" s="84"/>
      <c r="R15" s="84"/>
      <c r="S15" s="84"/>
      <c r="T15" s="84"/>
      <c r="U15" s="172"/>
      <c r="V15" s="84"/>
      <c r="W15" s="84"/>
      <c r="X15" s="83">
        <v>132</v>
      </c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>
        <f t="shared" si="0"/>
        <v>33</v>
      </c>
      <c r="AK15" s="100"/>
      <c r="AL15" s="84" t="s">
        <v>207</v>
      </c>
    </row>
    <row r="16" spans="1:38" s="73" customFormat="1" ht="99.95" customHeight="1">
      <c r="A16" s="79" t="s">
        <v>250</v>
      </c>
      <c r="B16" s="80" t="s">
        <v>198</v>
      </c>
      <c r="C16" s="81" t="s">
        <v>251</v>
      </c>
      <c r="D16" s="81" t="s">
        <v>252</v>
      </c>
      <c r="E16" s="82" t="s">
        <v>201</v>
      </c>
      <c r="F16" s="83" t="s">
        <v>202</v>
      </c>
      <c r="G16" s="84" t="s">
        <v>253</v>
      </c>
      <c r="H16" s="85" t="s">
        <v>216</v>
      </c>
      <c r="I16" s="83">
        <v>1</v>
      </c>
      <c r="J16" s="83" t="s">
        <v>217</v>
      </c>
      <c r="K16" s="83">
        <v>1</v>
      </c>
      <c r="L16" s="84"/>
      <c r="M16" s="84"/>
      <c r="N16" s="84"/>
      <c r="O16" s="84"/>
      <c r="P16" s="84"/>
      <c r="Q16" s="84"/>
      <c r="R16" s="84"/>
      <c r="S16" s="84"/>
      <c r="T16" s="84"/>
      <c r="U16" s="172"/>
      <c r="V16" s="84"/>
      <c r="W16" s="84"/>
      <c r="X16" s="83">
        <v>240</v>
      </c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>
        <f t="shared" si="0"/>
        <v>60</v>
      </c>
      <c r="AK16" s="100"/>
      <c r="AL16" s="84" t="s">
        <v>207</v>
      </c>
    </row>
    <row r="17" spans="1:38" s="73" customFormat="1" ht="99.95" customHeight="1">
      <c r="A17" s="79" t="s">
        <v>254</v>
      </c>
      <c r="B17" s="80" t="s">
        <v>198</v>
      </c>
      <c r="C17" s="81" t="s">
        <v>255</v>
      </c>
      <c r="D17" s="81" t="s">
        <v>256</v>
      </c>
      <c r="E17" s="82" t="s">
        <v>201</v>
      </c>
      <c r="F17" s="83" t="s">
        <v>202</v>
      </c>
      <c r="G17" s="84" t="s">
        <v>257</v>
      </c>
      <c r="H17" s="85" t="s">
        <v>204</v>
      </c>
      <c r="I17" s="83">
        <v>1</v>
      </c>
      <c r="J17" s="83" t="s">
        <v>205</v>
      </c>
      <c r="K17" s="83">
        <v>1</v>
      </c>
      <c r="L17" s="84"/>
      <c r="M17" s="84"/>
      <c r="N17" s="84"/>
      <c r="O17" s="84"/>
      <c r="P17" s="84"/>
      <c r="Q17" s="84"/>
      <c r="R17" s="84"/>
      <c r="S17" s="84"/>
      <c r="T17" s="84"/>
      <c r="U17" s="173"/>
      <c r="V17" s="84"/>
      <c r="W17" s="84"/>
      <c r="X17" s="83">
        <v>120</v>
      </c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>
        <f t="shared" si="0"/>
        <v>30</v>
      </c>
      <c r="AK17" s="100"/>
      <c r="AL17" s="84"/>
    </row>
    <row r="18" spans="1:38" s="73" customFormat="1" ht="117" customHeight="1">
      <c r="A18" s="79" t="s">
        <v>258</v>
      </c>
      <c r="B18" s="80" t="s">
        <v>259</v>
      </c>
      <c r="C18" s="80" t="s">
        <v>260</v>
      </c>
      <c r="D18" s="81" t="s">
        <v>261</v>
      </c>
      <c r="E18" s="82" t="s">
        <v>201</v>
      </c>
      <c r="F18" s="83" t="s">
        <v>262</v>
      </c>
      <c r="G18" s="83" t="s">
        <v>263</v>
      </c>
      <c r="H18" s="85" t="s">
        <v>264</v>
      </c>
      <c r="I18" s="82">
        <v>1</v>
      </c>
      <c r="J18" s="83" t="s">
        <v>265</v>
      </c>
      <c r="K18" s="88">
        <v>1</v>
      </c>
      <c r="L18" s="88"/>
      <c r="M18" s="88"/>
      <c r="N18" s="88"/>
      <c r="O18" s="88"/>
      <c r="P18" s="88"/>
      <c r="Q18" s="88"/>
      <c r="R18" s="88"/>
      <c r="S18" s="88">
        <v>45</v>
      </c>
      <c r="T18" s="88"/>
      <c r="U18" s="83" t="s">
        <v>266</v>
      </c>
      <c r="V18" s="83" t="s">
        <v>267</v>
      </c>
      <c r="W18" s="82"/>
      <c r="X18" s="82">
        <v>230</v>
      </c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>
        <f>X18*0.3</f>
        <v>69</v>
      </c>
      <c r="AK18" s="82"/>
      <c r="AL18" s="82" t="s">
        <v>207</v>
      </c>
    </row>
    <row r="19" spans="1:38" ht="92.1" customHeight="1">
      <c r="F19" s="86"/>
      <c r="X19" s="98"/>
      <c r="AJ19" s="101"/>
    </row>
    <row r="20" spans="1:38" ht="22.5">
      <c r="F20" s="86"/>
    </row>
  </sheetData>
  <autoFilter ref="J3:W18">
    <extLst/>
  </autoFilter>
  <mergeCells count="41">
    <mergeCell ref="AH4:AH5"/>
    <mergeCell ref="AI4:AI5"/>
    <mergeCell ref="AJ4:AJ5"/>
    <mergeCell ref="AK3:AK5"/>
    <mergeCell ref="AL3:AL5"/>
    <mergeCell ref="Y4:Y5"/>
    <mergeCell ref="AD4:AD5"/>
    <mergeCell ref="AE4:AE5"/>
    <mergeCell ref="AF4:AF5"/>
    <mergeCell ref="AG4:AG5"/>
    <mergeCell ref="T4:T5"/>
    <mergeCell ref="U3:U5"/>
    <mergeCell ref="U7:U13"/>
    <mergeCell ref="U14:U17"/>
    <mergeCell ref="X4:X5"/>
    <mergeCell ref="O4:O5"/>
    <mergeCell ref="P4:P5"/>
    <mergeCell ref="Q4:Q5"/>
    <mergeCell ref="R4:R5"/>
    <mergeCell ref="S4:S5"/>
    <mergeCell ref="Z4:AC4"/>
    <mergeCell ref="B6:H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4:K5"/>
    <mergeCell ref="L4:L5"/>
    <mergeCell ref="M4:M5"/>
    <mergeCell ref="N4:N5"/>
    <mergeCell ref="A1:B1"/>
    <mergeCell ref="A2:AL2"/>
    <mergeCell ref="K3:R3"/>
    <mergeCell ref="S3:T3"/>
    <mergeCell ref="X3:AJ3"/>
  </mergeCells>
  <phoneticPr fontId="32" type="noConversion"/>
  <printOptions horizontalCentered="1"/>
  <pageMargins left="0.118055555555556" right="0.118055555555556" top="0.31458333333333299" bottom="0.27500000000000002" header="0.23611111111111099" footer="0.196527777777778"/>
  <pageSetup paperSize="8" scale="9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9"/>
  <sheetViews>
    <sheetView workbookViewId="0">
      <selection sqref="A1:O1"/>
    </sheetView>
  </sheetViews>
  <sheetFormatPr defaultColWidth="9" defaultRowHeight="13.5"/>
  <cols>
    <col min="1" max="1" width="7.25" customWidth="1"/>
    <col min="2" max="2" width="27.375" customWidth="1"/>
    <col min="3" max="3" width="10" customWidth="1"/>
    <col min="4" max="4" width="6.625" customWidth="1"/>
    <col min="7" max="7" width="13.625" customWidth="1"/>
    <col min="9" max="9" width="7.875" customWidth="1"/>
    <col min="10" max="10" width="39.75" customWidth="1"/>
    <col min="11" max="11" width="10.375" customWidth="1"/>
    <col min="12" max="12" width="7.375" customWidth="1"/>
    <col min="15" max="15" width="18.375" customWidth="1"/>
  </cols>
  <sheetData>
    <row r="1" spans="1:15" ht="32.1" customHeight="1">
      <c r="A1" s="174" t="s">
        <v>268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1:15">
      <c r="A2" s="181" t="s">
        <v>1</v>
      </c>
      <c r="B2" s="181" t="s">
        <v>2</v>
      </c>
      <c r="C2" s="181" t="s">
        <v>3</v>
      </c>
      <c r="D2" s="175" t="s">
        <v>4</v>
      </c>
      <c r="E2" s="176"/>
      <c r="F2" s="177" t="s">
        <v>5</v>
      </c>
      <c r="G2" s="178"/>
      <c r="I2" s="181" t="s">
        <v>1</v>
      </c>
      <c r="J2" s="181" t="s">
        <v>2</v>
      </c>
      <c r="K2" s="181" t="s">
        <v>3</v>
      </c>
      <c r="L2" s="175" t="s">
        <v>4</v>
      </c>
      <c r="M2" s="176"/>
      <c r="N2" s="175" t="s">
        <v>5</v>
      </c>
      <c r="O2" s="176"/>
    </row>
    <row r="3" spans="1:15" ht="38.1" customHeight="1">
      <c r="A3" s="181"/>
      <c r="B3" s="181"/>
      <c r="C3" s="182"/>
      <c r="D3" s="1" t="s">
        <v>8</v>
      </c>
      <c r="E3" s="4" t="s">
        <v>7</v>
      </c>
      <c r="F3" s="2" t="s">
        <v>9</v>
      </c>
      <c r="G3" s="3" t="s">
        <v>10</v>
      </c>
      <c r="I3" s="181"/>
      <c r="J3" s="181"/>
      <c r="K3" s="181"/>
      <c r="L3" s="1" t="s">
        <v>8</v>
      </c>
      <c r="M3" s="1" t="s">
        <v>7</v>
      </c>
      <c r="N3" s="2" t="s">
        <v>9</v>
      </c>
      <c r="O3" s="3" t="s">
        <v>10</v>
      </c>
    </row>
    <row r="4" spans="1:15">
      <c r="A4" s="179" t="s">
        <v>11</v>
      </c>
      <c r="B4" s="180"/>
      <c r="C4" s="7"/>
      <c r="D4" s="8"/>
      <c r="E4" s="9"/>
      <c r="F4" s="10"/>
      <c r="G4" s="11"/>
      <c r="I4" s="46"/>
      <c r="J4" s="46"/>
      <c r="K4" s="46"/>
      <c r="L4" s="47"/>
      <c r="M4" s="47"/>
      <c r="N4" s="47"/>
      <c r="O4" s="47"/>
    </row>
    <row r="5" spans="1:15">
      <c r="A5" s="12" t="s">
        <v>15</v>
      </c>
      <c r="B5" s="13" t="s">
        <v>16</v>
      </c>
      <c r="C5" s="14"/>
      <c r="D5" s="15"/>
      <c r="E5" s="16"/>
      <c r="F5" s="17"/>
      <c r="G5" s="18"/>
      <c r="I5" s="12" t="s">
        <v>153</v>
      </c>
      <c r="J5" s="13" t="s">
        <v>154</v>
      </c>
      <c r="K5" s="14"/>
      <c r="L5" s="15"/>
      <c r="M5" s="45"/>
      <c r="N5" s="17"/>
      <c r="O5" s="18"/>
    </row>
    <row r="6" spans="1:15">
      <c r="A6" s="19" t="s">
        <v>13</v>
      </c>
      <c r="B6" s="20" t="s">
        <v>18</v>
      </c>
      <c r="C6" s="21"/>
      <c r="D6" s="22"/>
      <c r="E6" s="23"/>
      <c r="F6" s="24"/>
      <c r="G6" s="25"/>
      <c r="I6" s="37" t="s">
        <v>13</v>
      </c>
      <c r="J6" s="48" t="s">
        <v>269</v>
      </c>
      <c r="K6" s="38"/>
      <c r="L6" s="39"/>
      <c r="M6" s="49"/>
      <c r="N6" s="41"/>
      <c r="O6" s="42"/>
    </row>
    <row r="7" spans="1:15">
      <c r="A7" s="26">
        <v>1</v>
      </c>
      <c r="B7" s="27" t="s">
        <v>270</v>
      </c>
      <c r="C7" s="28"/>
      <c r="D7" s="29"/>
      <c r="E7" s="30"/>
      <c r="F7" s="31"/>
      <c r="G7" s="11"/>
      <c r="I7" s="26">
        <v>1</v>
      </c>
      <c r="J7" s="43" t="s">
        <v>17</v>
      </c>
      <c r="K7" s="28"/>
      <c r="L7" s="29"/>
      <c r="M7" s="50"/>
      <c r="N7" s="31"/>
      <c r="O7" s="11"/>
    </row>
    <row r="8" spans="1:15">
      <c r="A8" s="32" t="s">
        <v>271</v>
      </c>
      <c r="B8" s="27" t="s">
        <v>272</v>
      </c>
      <c r="C8" s="28"/>
      <c r="D8" s="29"/>
      <c r="E8" s="30"/>
      <c r="F8" s="31"/>
      <c r="G8" s="11"/>
      <c r="I8" s="26">
        <v>2</v>
      </c>
      <c r="J8" s="51" t="s">
        <v>273</v>
      </c>
      <c r="K8" s="28"/>
      <c r="L8" s="29"/>
      <c r="M8" s="50"/>
      <c r="N8" s="31"/>
      <c r="O8" s="11"/>
    </row>
    <row r="9" spans="1:15" ht="18" customHeight="1">
      <c r="A9" s="32" t="s">
        <v>274</v>
      </c>
      <c r="B9" s="27" t="s">
        <v>275</v>
      </c>
      <c r="C9" s="28"/>
      <c r="D9" s="29"/>
      <c r="E9" s="30"/>
      <c r="F9" s="31"/>
      <c r="G9" s="11"/>
      <c r="I9" s="26">
        <v>3</v>
      </c>
      <c r="J9" s="33" t="s">
        <v>23</v>
      </c>
      <c r="K9" s="28"/>
      <c r="L9" s="29"/>
      <c r="M9" s="50"/>
      <c r="N9" s="31"/>
      <c r="O9" s="11"/>
    </row>
    <row r="10" spans="1:15" ht="18" customHeight="1">
      <c r="A10" s="26">
        <v>2</v>
      </c>
      <c r="B10" s="27" t="s">
        <v>276</v>
      </c>
      <c r="C10" s="28"/>
      <c r="D10" s="29"/>
      <c r="E10" s="30"/>
      <c r="F10" s="31"/>
      <c r="G10" s="11"/>
      <c r="I10" s="26">
        <v>4</v>
      </c>
      <c r="J10" s="33" t="s">
        <v>26</v>
      </c>
      <c r="K10" s="28"/>
      <c r="L10" s="29"/>
      <c r="M10" s="50"/>
      <c r="N10" s="31"/>
      <c r="O10" s="11"/>
    </row>
    <row r="11" spans="1:15" ht="27" customHeight="1">
      <c r="A11" s="32" t="s">
        <v>271</v>
      </c>
      <c r="B11" s="6" t="s">
        <v>32</v>
      </c>
      <c r="C11" s="28"/>
      <c r="D11" s="29"/>
      <c r="E11" s="30"/>
      <c r="F11" s="31"/>
      <c r="G11" s="11"/>
      <c r="I11" s="26">
        <v>5</v>
      </c>
      <c r="J11" s="52" t="s">
        <v>277</v>
      </c>
      <c r="K11" s="28"/>
      <c r="L11" s="29"/>
      <c r="M11" s="50"/>
      <c r="N11" s="31"/>
      <c r="O11" s="11"/>
    </row>
    <row r="12" spans="1:15" ht="27" customHeight="1">
      <c r="A12" s="32" t="s">
        <v>274</v>
      </c>
      <c r="B12" s="6" t="s">
        <v>278</v>
      </c>
      <c r="C12" s="28"/>
      <c r="D12" s="29"/>
      <c r="E12" s="30"/>
      <c r="F12" s="31"/>
      <c r="G12" s="11"/>
      <c r="I12" s="26">
        <v>6</v>
      </c>
      <c r="J12" s="33" t="s">
        <v>279</v>
      </c>
      <c r="K12" s="28"/>
      <c r="L12" s="29"/>
      <c r="M12" s="50"/>
      <c r="N12" s="31"/>
      <c r="O12" s="11"/>
    </row>
    <row r="13" spans="1:15" ht="27" customHeight="1">
      <c r="A13" s="32" t="s">
        <v>280</v>
      </c>
      <c r="B13" s="6" t="s">
        <v>35</v>
      </c>
      <c r="C13" s="28"/>
      <c r="D13" s="29"/>
      <c r="E13" s="30"/>
      <c r="F13" s="31"/>
      <c r="G13" s="11"/>
      <c r="I13" s="26">
        <v>7</v>
      </c>
      <c r="J13" s="53" t="s">
        <v>281</v>
      </c>
      <c r="K13" s="28"/>
      <c r="L13" s="29"/>
      <c r="M13" s="50"/>
      <c r="N13" s="31"/>
      <c r="O13" s="11"/>
    </row>
    <row r="14" spans="1:15" ht="18" customHeight="1">
      <c r="A14" s="32" t="s">
        <v>282</v>
      </c>
      <c r="B14" s="6" t="s">
        <v>283</v>
      </c>
      <c r="C14" s="28"/>
      <c r="D14" s="29"/>
      <c r="E14" s="30"/>
      <c r="F14" s="31"/>
      <c r="G14" s="11"/>
      <c r="I14" s="26">
        <v>8</v>
      </c>
      <c r="J14" s="43" t="s">
        <v>36</v>
      </c>
      <c r="K14" s="28"/>
      <c r="L14" s="29"/>
      <c r="M14" s="50"/>
      <c r="N14" s="31"/>
      <c r="O14" s="11"/>
    </row>
    <row r="15" spans="1:15" ht="18" customHeight="1">
      <c r="A15" s="26">
        <v>3</v>
      </c>
      <c r="B15" s="27" t="s">
        <v>50</v>
      </c>
      <c r="C15" s="28"/>
      <c r="D15" s="29"/>
      <c r="E15" s="30"/>
      <c r="F15" s="31"/>
      <c r="G15" s="11"/>
      <c r="I15" s="26">
        <v>9</v>
      </c>
      <c r="J15" s="43" t="s">
        <v>115</v>
      </c>
      <c r="K15" s="28"/>
      <c r="L15" s="29"/>
      <c r="M15" s="50"/>
      <c r="N15" s="31"/>
      <c r="O15" s="11"/>
    </row>
    <row r="16" spans="1:15" ht="18" customHeight="1">
      <c r="A16" s="26">
        <v>4</v>
      </c>
      <c r="B16" s="27" t="s">
        <v>53</v>
      </c>
      <c r="C16" s="28"/>
      <c r="D16" s="29"/>
      <c r="E16" s="30"/>
      <c r="F16" s="31"/>
      <c r="G16" s="11"/>
      <c r="I16" s="54" t="s">
        <v>42</v>
      </c>
      <c r="J16" s="48" t="s">
        <v>43</v>
      </c>
      <c r="K16" s="48"/>
      <c r="L16" s="48"/>
      <c r="M16" s="48"/>
      <c r="N16" s="48"/>
      <c r="O16" s="48"/>
    </row>
    <row r="17" spans="1:15" ht="24" customHeight="1">
      <c r="A17" s="32" t="s">
        <v>271</v>
      </c>
      <c r="B17" s="6" t="s">
        <v>284</v>
      </c>
      <c r="C17" s="28"/>
      <c r="D17" s="29"/>
      <c r="E17" s="30"/>
      <c r="F17" s="31"/>
      <c r="G17" s="11"/>
      <c r="I17" s="26">
        <v>1</v>
      </c>
      <c r="J17" s="33" t="s">
        <v>46</v>
      </c>
      <c r="K17" s="28"/>
      <c r="L17" s="29"/>
      <c r="M17" s="50"/>
      <c r="N17" s="31"/>
      <c r="O17" s="11"/>
    </row>
    <row r="18" spans="1:15" ht="24" customHeight="1">
      <c r="A18" s="32" t="s">
        <v>274</v>
      </c>
      <c r="B18" s="6" t="s">
        <v>285</v>
      </c>
      <c r="C18" s="28"/>
      <c r="D18" s="29"/>
      <c r="E18" s="30"/>
      <c r="F18" s="31"/>
      <c r="G18" s="11"/>
      <c r="I18" s="26">
        <v>2</v>
      </c>
      <c r="J18" s="33" t="s">
        <v>48</v>
      </c>
      <c r="K18" s="28"/>
      <c r="L18" s="29"/>
      <c r="M18" s="50"/>
      <c r="N18" s="31"/>
      <c r="O18" s="11"/>
    </row>
    <row r="19" spans="1:15" ht="24" customHeight="1">
      <c r="A19" s="32" t="s">
        <v>280</v>
      </c>
      <c r="B19" s="6" t="s">
        <v>286</v>
      </c>
      <c r="C19" s="28"/>
      <c r="D19" s="29"/>
      <c r="E19" s="30"/>
      <c r="F19" s="31"/>
      <c r="G19" s="11"/>
      <c r="I19" s="26">
        <v>3</v>
      </c>
      <c r="J19" s="33" t="s">
        <v>51</v>
      </c>
      <c r="K19" s="28"/>
      <c r="L19" s="29"/>
      <c r="M19" s="50"/>
      <c r="N19" s="31"/>
      <c r="O19" s="11"/>
    </row>
    <row r="20" spans="1:15" ht="24" customHeight="1">
      <c r="A20" s="32" t="s">
        <v>282</v>
      </c>
      <c r="B20" s="6" t="s">
        <v>44</v>
      </c>
      <c r="C20" s="28"/>
      <c r="D20" s="29"/>
      <c r="E20" s="30"/>
      <c r="F20" s="31"/>
      <c r="G20" s="11"/>
      <c r="I20" s="26">
        <v>4</v>
      </c>
      <c r="J20" s="33" t="s">
        <v>54</v>
      </c>
      <c r="K20" s="28"/>
      <c r="L20" s="29"/>
      <c r="M20" s="50"/>
      <c r="N20" s="31"/>
      <c r="O20" s="11"/>
    </row>
    <row r="21" spans="1:15">
      <c r="A21" s="26">
        <v>5</v>
      </c>
      <c r="B21" s="27" t="s">
        <v>55</v>
      </c>
      <c r="C21" s="28"/>
      <c r="D21" s="29"/>
      <c r="E21" s="30"/>
      <c r="F21" s="31"/>
      <c r="G21" s="11"/>
      <c r="I21" s="54" t="s">
        <v>56</v>
      </c>
      <c r="J21" s="48" t="s">
        <v>57</v>
      </c>
      <c r="K21" s="48"/>
      <c r="L21" s="48"/>
      <c r="M21" s="48"/>
      <c r="N21" s="48"/>
      <c r="O21" s="48"/>
    </row>
    <row r="22" spans="1:15" ht="21.95" customHeight="1">
      <c r="A22" s="26">
        <v>6</v>
      </c>
      <c r="B22" s="27" t="s">
        <v>287</v>
      </c>
      <c r="C22" s="28"/>
      <c r="D22" s="29"/>
      <c r="E22" s="30"/>
      <c r="F22" s="31"/>
      <c r="G22" s="11"/>
      <c r="I22" s="26">
        <v>1</v>
      </c>
      <c r="J22" s="52" t="s">
        <v>59</v>
      </c>
      <c r="K22" s="28"/>
      <c r="L22" s="29"/>
      <c r="M22" s="50"/>
      <c r="N22" s="31"/>
      <c r="O22" s="11"/>
    </row>
    <row r="23" spans="1:15" ht="29.1" customHeight="1">
      <c r="A23" s="26">
        <v>7</v>
      </c>
      <c r="B23" s="33" t="s">
        <v>288</v>
      </c>
      <c r="C23" s="28"/>
      <c r="D23" s="29"/>
      <c r="E23" s="30"/>
      <c r="F23" s="31"/>
      <c r="G23" s="11"/>
      <c r="I23" s="26">
        <v>2</v>
      </c>
      <c r="J23" s="33" t="s">
        <v>61</v>
      </c>
      <c r="K23" s="28"/>
      <c r="L23" s="29"/>
      <c r="M23" s="50"/>
      <c r="N23" s="31"/>
      <c r="O23" s="11"/>
    </row>
    <row r="24" spans="1:15" ht="29.1" customHeight="1">
      <c r="A24" s="19" t="s">
        <v>42</v>
      </c>
      <c r="B24" s="34" t="s">
        <v>60</v>
      </c>
      <c r="C24" s="21"/>
      <c r="D24" s="22"/>
      <c r="E24" s="23"/>
      <c r="F24" s="24"/>
      <c r="G24" s="25"/>
      <c r="I24" s="26">
        <v>3</v>
      </c>
      <c r="J24" s="33" t="s">
        <v>64</v>
      </c>
      <c r="K24" s="28"/>
      <c r="L24" s="29"/>
      <c r="M24" s="50"/>
      <c r="N24" s="31"/>
      <c r="O24" s="11"/>
    </row>
    <row r="25" spans="1:15" ht="29.1" customHeight="1">
      <c r="A25" s="26">
        <v>1</v>
      </c>
      <c r="B25" s="33" t="s">
        <v>62</v>
      </c>
      <c r="C25" s="28"/>
      <c r="D25" s="29"/>
      <c r="E25" s="30"/>
      <c r="F25" s="31"/>
      <c r="G25" s="11"/>
      <c r="I25" s="26">
        <v>4</v>
      </c>
      <c r="J25" s="33" t="s">
        <v>289</v>
      </c>
      <c r="K25" s="28"/>
      <c r="L25" s="29"/>
      <c r="M25" s="50"/>
      <c r="N25" s="31"/>
      <c r="O25" s="11"/>
    </row>
    <row r="26" spans="1:15" ht="29.1" customHeight="1">
      <c r="A26" s="26">
        <v>2</v>
      </c>
      <c r="B26" s="35" t="s">
        <v>65</v>
      </c>
      <c r="C26" s="28"/>
      <c r="D26" s="29"/>
      <c r="E26" s="30"/>
      <c r="F26" s="31"/>
      <c r="G26" s="11"/>
      <c r="I26" s="26">
        <v>5</v>
      </c>
      <c r="J26" s="33" t="s">
        <v>68</v>
      </c>
      <c r="K26" s="28"/>
      <c r="L26" s="29"/>
      <c r="M26" s="50"/>
      <c r="N26" s="31"/>
      <c r="O26" s="11"/>
    </row>
    <row r="27" spans="1:15" ht="24">
      <c r="A27" s="26">
        <v>3</v>
      </c>
      <c r="B27" s="33" t="s">
        <v>67</v>
      </c>
      <c r="C27" s="28"/>
      <c r="D27" s="29"/>
      <c r="E27" s="30"/>
      <c r="F27" s="31"/>
      <c r="G27" s="11"/>
      <c r="I27" s="26">
        <v>6</v>
      </c>
      <c r="J27" s="33" t="s">
        <v>290</v>
      </c>
      <c r="K27" s="7"/>
      <c r="L27" s="8"/>
      <c r="M27" s="55"/>
      <c r="N27" s="10"/>
      <c r="O27" s="11"/>
    </row>
    <row r="28" spans="1:15">
      <c r="A28" s="26">
        <v>4</v>
      </c>
      <c r="B28" s="33" t="s">
        <v>69</v>
      </c>
      <c r="C28" s="28"/>
      <c r="D28" s="29"/>
      <c r="E28" s="30"/>
      <c r="F28" s="31"/>
      <c r="G28" s="11"/>
      <c r="I28" s="12" t="s">
        <v>72</v>
      </c>
      <c r="J28" s="13" t="s">
        <v>73</v>
      </c>
      <c r="K28" s="14"/>
      <c r="L28" s="15"/>
      <c r="M28" s="45"/>
      <c r="N28" s="17"/>
      <c r="O28" s="18"/>
    </row>
    <row r="29" spans="1:15">
      <c r="A29" s="19" t="s">
        <v>56</v>
      </c>
      <c r="B29" s="34" t="s">
        <v>291</v>
      </c>
      <c r="C29" s="21"/>
      <c r="D29" s="22"/>
      <c r="E29" s="23"/>
      <c r="F29" s="24"/>
      <c r="G29" s="25"/>
      <c r="I29" s="37" t="s">
        <v>13</v>
      </c>
      <c r="J29" s="48" t="s">
        <v>73</v>
      </c>
      <c r="K29" s="38"/>
      <c r="L29" s="39"/>
      <c r="M29" s="49"/>
      <c r="N29" s="41"/>
      <c r="O29" s="42"/>
    </row>
    <row r="30" spans="1:15">
      <c r="A30" s="26">
        <v>1</v>
      </c>
      <c r="B30" s="33" t="s">
        <v>292</v>
      </c>
      <c r="C30" s="28"/>
      <c r="D30" s="29"/>
      <c r="E30" s="30"/>
      <c r="F30" s="31"/>
      <c r="G30" s="11"/>
      <c r="I30" s="26">
        <v>1</v>
      </c>
      <c r="J30" s="33" t="s">
        <v>75</v>
      </c>
      <c r="K30" s="28"/>
      <c r="L30" s="29"/>
      <c r="M30" s="50"/>
      <c r="N30" s="31"/>
      <c r="O30" s="11"/>
    </row>
    <row r="31" spans="1:15">
      <c r="A31" s="32" t="s">
        <v>271</v>
      </c>
      <c r="B31" s="33" t="s">
        <v>74</v>
      </c>
      <c r="C31" s="28"/>
      <c r="D31" s="29"/>
      <c r="E31" s="30"/>
      <c r="F31" s="31"/>
      <c r="G31" s="11"/>
      <c r="I31" s="26">
        <v>2</v>
      </c>
      <c r="J31" s="33" t="s">
        <v>77</v>
      </c>
      <c r="K31" s="28"/>
      <c r="L31" s="29"/>
      <c r="M31" s="50"/>
      <c r="N31" s="31"/>
      <c r="O31" s="11"/>
    </row>
    <row r="32" spans="1:15">
      <c r="A32" s="32" t="s">
        <v>274</v>
      </c>
      <c r="B32" s="33" t="s">
        <v>78</v>
      </c>
      <c r="C32" s="28"/>
      <c r="D32" s="29"/>
      <c r="E32" s="30"/>
      <c r="F32" s="31"/>
      <c r="G32" s="11"/>
      <c r="I32" s="26">
        <v>3</v>
      </c>
      <c r="J32" s="43" t="s">
        <v>293</v>
      </c>
      <c r="K32" s="7"/>
      <c r="L32" s="8"/>
      <c r="M32" s="55"/>
      <c r="N32" s="10"/>
      <c r="O32" s="11"/>
    </row>
    <row r="33" spans="1:15">
      <c r="A33" s="32" t="s">
        <v>280</v>
      </c>
      <c r="B33" s="33" t="s">
        <v>294</v>
      </c>
      <c r="C33" s="28"/>
      <c r="D33" s="29"/>
      <c r="E33" s="30"/>
      <c r="F33" s="31"/>
      <c r="G33" s="11"/>
      <c r="I33" s="12" t="s">
        <v>82</v>
      </c>
      <c r="J33" s="13" t="s">
        <v>83</v>
      </c>
      <c r="K33" s="14"/>
      <c r="L33" s="15"/>
      <c r="M33" s="45"/>
      <c r="N33" s="17"/>
      <c r="O33" s="18"/>
    </row>
    <row r="34" spans="1:15">
      <c r="A34" s="32" t="s">
        <v>282</v>
      </c>
      <c r="B34" s="33" t="s">
        <v>295</v>
      </c>
      <c r="C34" s="28"/>
      <c r="D34" s="29"/>
      <c r="E34" s="30"/>
      <c r="F34" s="31"/>
      <c r="G34" s="11"/>
      <c r="I34" s="54" t="s">
        <v>13</v>
      </c>
      <c r="J34" s="48" t="s">
        <v>85</v>
      </c>
      <c r="K34" s="48"/>
      <c r="L34" s="48"/>
      <c r="M34" s="48"/>
      <c r="N34" s="48"/>
      <c r="O34" s="48"/>
    </row>
    <row r="35" spans="1:15">
      <c r="A35" s="26">
        <v>2</v>
      </c>
      <c r="B35" s="35" t="s">
        <v>84</v>
      </c>
      <c r="C35" s="28"/>
      <c r="D35" s="29"/>
      <c r="E35" s="30"/>
      <c r="F35" s="31"/>
      <c r="G35" s="11"/>
      <c r="I35" s="26">
        <v>1</v>
      </c>
      <c r="J35" s="56" t="s">
        <v>88</v>
      </c>
      <c r="K35" s="28"/>
      <c r="L35" s="29"/>
      <c r="M35" s="50"/>
      <c r="N35" s="31"/>
      <c r="O35" s="11"/>
    </row>
    <row r="36" spans="1:15">
      <c r="A36" s="19" t="s">
        <v>86</v>
      </c>
      <c r="B36" s="36" t="s">
        <v>87</v>
      </c>
      <c r="C36" s="21"/>
      <c r="D36" s="22"/>
      <c r="E36" s="23"/>
      <c r="F36" s="24"/>
      <c r="G36" s="25"/>
      <c r="I36" s="54" t="s">
        <v>42</v>
      </c>
      <c r="J36" s="48" t="s">
        <v>90</v>
      </c>
      <c r="K36" s="48"/>
      <c r="L36" s="48"/>
      <c r="M36" s="48"/>
      <c r="N36" s="48"/>
      <c r="O36" s="48"/>
    </row>
    <row r="37" spans="1:15">
      <c r="A37" s="26">
        <v>1</v>
      </c>
      <c r="B37" s="35" t="s">
        <v>89</v>
      </c>
      <c r="C37" s="28"/>
      <c r="D37" s="29"/>
      <c r="E37" s="30"/>
      <c r="F37" s="31"/>
      <c r="G37" s="11"/>
      <c r="I37" s="26">
        <v>1</v>
      </c>
      <c r="J37" s="33" t="s">
        <v>296</v>
      </c>
      <c r="K37" s="28"/>
      <c r="L37" s="29"/>
      <c r="M37" s="50"/>
      <c r="N37" s="31"/>
      <c r="O37" s="11"/>
    </row>
    <row r="38" spans="1:15">
      <c r="A38" s="26">
        <v>2</v>
      </c>
      <c r="B38" s="35" t="s">
        <v>91</v>
      </c>
      <c r="C38" s="28"/>
      <c r="D38" s="29"/>
      <c r="E38" s="30"/>
      <c r="F38" s="31"/>
      <c r="G38" s="11"/>
      <c r="I38" s="26">
        <v>2</v>
      </c>
      <c r="J38" s="33" t="s">
        <v>297</v>
      </c>
      <c r="K38" s="28"/>
      <c r="L38" s="29"/>
      <c r="M38" s="50"/>
      <c r="N38" s="31"/>
      <c r="O38" s="11"/>
    </row>
    <row r="39" spans="1:15">
      <c r="A39" s="26">
        <v>3</v>
      </c>
      <c r="B39" s="35" t="s">
        <v>94</v>
      </c>
      <c r="C39" s="28"/>
      <c r="D39" s="29"/>
      <c r="E39" s="30"/>
      <c r="F39" s="31"/>
      <c r="G39" s="11"/>
      <c r="I39" s="26">
        <v>3</v>
      </c>
      <c r="J39" s="33" t="s">
        <v>97</v>
      </c>
      <c r="K39" s="28"/>
      <c r="L39" s="29"/>
      <c r="M39" s="50"/>
      <c r="N39" s="31"/>
      <c r="O39" s="11"/>
    </row>
    <row r="40" spans="1:15">
      <c r="A40" s="26">
        <v>4</v>
      </c>
      <c r="B40" s="35" t="s">
        <v>96</v>
      </c>
      <c r="C40" s="28"/>
      <c r="D40" s="29"/>
      <c r="E40" s="30"/>
      <c r="F40" s="31"/>
      <c r="G40" s="11"/>
      <c r="I40" s="54" t="s">
        <v>56</v>
      </c>
      <c r="J40" s="48" t="s">
        <v>100</v>
      </c>
      <c r="K40" s="48"/>
      <c r="L40" s="48"/>
      <c r="M40" s="48"/>
      <c r="N40" s="48"/>
      <c r="O40" s="48"/>
    </row>
    <row r="41" spans="1:15">
      <c r="A41" s="19" t="s">
        <v>98</v>
      </c>
      <c r="B41" s="36" t="s">
        <v>99</v>
      </c>
      <c r="C41" s="21"/>
      <c r="D41" s="22"/>
      <c r="E41" s="23"/>
      <c r="F41" s="24"/>
      <c r="G41" s="25"/>
      <c r="I41" s="26">
        <v>1</v>
      </c>
      <c r="J41" s="33" t="s">
        <v>103</v>
      </c>
      <c r="K41" s="28"/>
      <c r="L41" s="29"/>
      <c r="M41" s="50"/>
      <c r="N41" s="31"/>
      <c r="O41" s="11"/>
    </row>
    <row r="42" spans="1:15">
      <c r="A42" s="26">
        <v>1</v>
      </c>
      <c r="B42" s="33" t="s">
        <v>101</v>
      </c>
      <c r="C42" s="28"/>
      <c r="D42" s="29"/>
      <c r="E42" s="30"/>
      <c r="F42" s="31"/>
      <c r="G42" s="11"/>
      <c r="I42" s="26">
        <v>2</v>
      </c>
      <c r="J42" s="33" t="s">
        <v>106</v>
      </c>
      <c r="K42" s="28"/>
      <c r="L42" s="29"/>
      <c r="M42" s="50"/>
      <c r="N42" s="31"/>
      <c r="O42" s="11"/>
    </row>
    <row r="43" spans="1:15">
      <c r="A43" s="26">
        <v>2</v>
      </c>
      <c r="B43" s="33" t="s">
        <v>104</v>
      </c>
      <c r="C43" s="28"/>
      <c r="D43" s="29"/>
      <c r="E43" s="30"/>
      <c r="F43" s="31"/>
      <c r="G43" s="11"/>
      <c r="I43" s="26">
        <v>3</v>
      </c>
      <c r="J43" s="33" t="s">
        <v>108</v>
      </c>
      <c r="K43" s="28"/>
      <c r="L43" s="29"/>
      <c r="M43" s="50"/>
      <c r="N43" s="31"/>
      <c r="O43" s="11"/>
    </row>
    <row r="44" spans="1:15">
      <c r="A44" s="26">
        <v>3</v>
      </c>
      <c r="B44" s="33" t="s">
        <v>107</v>
      </c>
      <c r="C44" s="28"/>
      <c r="D44" s="29"/>
      <c r="E44" s="30"/>
      <c r="F44" s="31"/>
      <c r="G44" s="11"/>
      <c r="I44" s="26">
        <v>4</v>
      </c>
      <c r="J44" s="33" t="s">
        <v>110</v>
      </c>
      <c r="K44" s="28"/>
      <c r="L44" s="29"/>
      <c r="M44" s="50"/>
      <c r="N44" s="31"/>
      <c r="O44" s="11"/>
    </row>
    <row r="45" spans="1:15">
      <c r="A45" s="26">
        <v>4</v>
      </c>
      <c r="B45" s="33" t="s">
        <v>109</v>
      </c>
      <c r="C45" s="28"/>
      <c r="D45" s="29"/>
      <c r="E45" s="30"/>
      <c r="F45" s="31"/>
      <c r="G45" s="11"/>
      <c r="I45" s="26">
        <v>5</v>
      </c>
      <c r="J45" s="33" t="s">
        <v>112</v>
      </c>
      <c r="K45" s="28"/>
      <c r="L45" s="29"/>
      <c r="M45" s="50"/>
      <c r="N45" s="31"/>
      <c r="O45" s="11"/>
    </row>
    <row r="46" spans="1:15">
      <c r="A46" s="26">
        <v>5</v>
      </c>
      <c r="B46" s="33" t="s">
        <v>113</v>
      </c>
      <c r="C46" s="28"/>
      <c r="D46" s="29"/>
      <c r="E46" s="30"/>
      <c r="F46" s="31"/>
      <c r="G46" s="11"/>
      <c r="I46" s="26">
        <v>6</v>
      </c>
      <c r="J46" s="33" t="s">
        <v>114</v>
      </c>
      <c r="K46" s="28"/>
      <c r="L46" s="29"/>
      <c r="M46" s="50"/>
      <c r="N46" s="31"/>
      <c r="O46" s="11"/>
    </row>
    <row r="47" spans="1:15">
      <c r="A47" s="26">
        <v>6</v>
      </c>
      <c r="B47" s="33" t="s">
        <v>115</v>
      </c>
      <c r="C47" s="28"/>
      <c r="D47" s="29"/>
      <c r="E47" s="30"/>
      <c r="F47" s="31"/>
      <c r="G47" s="11"/>
      <c r="I47" s="54" t="s">
        <v>86</v>
      </c>
      <c r="J47" s="48" t="s">
        <v>116</v>
      </c>
      <c r="K47" s="48"/>
      <c r="L47" s="48"/>
      <c r="M47" s="48"/>
      <c r="N47" s="48"/>
      <c r="O47" s="48"/>
    </row>
    <row r="48" spans="1:15">
      <c r="A48" s="12" t="s">
        <v>117</v>
      </c>
      <c r="B48" s="13" t="s">
        <v>118</v>
      </c>
      <c r="C48" s="14"/>
      <c r="D48" s="15"/>
      <c r="E48" s="16"/>
      <c r="F48" s="17"/>
      <c r="G48" s="18"/>
      <c r="I48" s="26">
        <v>1</v>
      </c>
      <c r="J48" s="33" t="s">
        <v>119</v>
      </c>
      <c r="K48" s="28"/>
      <c r="L48" s="29"/>
      <c r="M48" s="50"/>
      <c r="N48" s="31"/>
      <c r="O48" s="11"/>
    </row>
    <row r="49" spans="1:15">
      <c r="A49" s="37" t="s">
        <v>13</v>
      </c>
      <c r="B49" s="34" t="s">
        <v>120</v>
      </c>
      <c r="C49" s="38"/>
      <c r="D49" s="39"/>
      <c r="E49" s="40"/>
      <c r="F49" s="41"/>
      <c r="G49" s="42"/>
      <c r="I49" s="26">
        <v>2</v>
      </c>
      <c r="J49" s="33" t="s">
        <v>121</v>
      </c>
      <c r="K49" s="28"/>
      <c r="L49" s="29"/>
      <c r="M49" s="50"/>
      <c r="N49" s="31"/>
      <c r="O49" s="11"/>
    </row>
    <row r="50" spans="1:15">
      <c r="A50" s="26">
        <v>1</v>
      </c>
      <c r="B50" s="33" t="s">
        <v>122</v>
      </c>
      <c r="C50" s="28"/>
      <c r="D50" s="29"/>
      <c r="E50" s="30"/>
      <c r="F50" s="31"/>
      <c r="G50" s="11"/>
      <c r="I50" s="26">
        <v>3</v>
      </c>
      <c r="J50" s="33" t="s">
        <v>123</v>
      </c>
      <c r="K50" s="28"/>
      <c r="L50" s="29"/>
      <c r="M50" s="50"/>
      <c r="N50" s="31"/>
      <c r="O50" s="11"/>
    </row>
    <row r="51" spans="1:15">
      <c r="A51" s="26">
        <v>2</v>
      </c>
      <c r="B51" s="33" t="s">
        <v>298</v>
      </c>
      <c r="C51" s="28"/>
      <c r="D51" s="29"/>
      <c r="E51" s="30"/>
      <c r="F51" s="31"/>
      <c r="G51" s="11"/>
      <c r="I51" s="26">
        <v>4</v>
      </c>
      <c r="J51" s="33" t="s">
        <v>125</v>
      </c>
      <c r="K51" s="28"/>
      <c r="L51" s="29"/>
      <c r="M51" s="50"/>
      <c r="N51" s="31"/>
      <c r="O51" s="11"/>
    </row>
    <row r="52" spans="1:15">
      <c r="A52" s="19" t="s">
        <v>42</v>
      </c>
      <c r="B52" s="34" t="s">
        <v>299</v>
      </c>
      <c r="C52" s="21"/>
      <c r="D52" s="22"/>
      <c r="E52" s="23"/>
      <c r="F52" s="24"/>
      <c r="G52" s="25"/>
      <c r="I52" s="26">
        <v>5</v>
      </c>
      <c r="J52" s="33" t="s">
        <v>127</v>
      </c>
      <c r="K52" s="28"/>
      <c r="L52" s="29"/>
      <c r="M52" s="50"/>
      <c r="N52" s="31"/>
      <c r="O52" s="11"/>
    </row>
    <row r="53" spans="1:15">
      <c r="A53" s="26">
        <v>1</v>
      </c>
      <c r="B53" s="33" t="s">
        <v>131</v>
      </c>
      <c r="C53" s="28"/>
      <c r="D53" s="29"/>
      <c r="E53" s="30"/>
      <c r="F53" s="31"/>
      <c r="G53" s="11"/>
      <c r="I53" s="12" t="s">
        <v>129</v>
      </c>
      <c r="J53" s="13" t="s">
        <v>130</v>
      </c>
      <c r="K53" s="14"/>
      <c r="L53" s="15"/>
      <c r="M53" s="57"/>
      <c r="N53" s="17"/>
      <c r="O53" s="18"/>
    </row>
    <row r="54" spans="1:15">
      <c r="A54" s="26">
        <v>2</v>
      </c>
      <c r="B54" s="33" t="s">
        <v>133</v>
      </c>
      <c r="C54" s="28"/>
      <c r="D54" s="29"/>
      <c r="E54" s="30"/>
      <c r="F54" s="31"/>
      <c r="G54" s="11"/>
      <c r="I54" s="54" t="s">
        <v>13</v>
      </c>
      <c r="J54" s="48" t="s">
        <v>132</v>
      </c>
      <c r="K54" s="48"/>
      <c r="L54" s="48"/>
      <c r="M54" s="48"/>
      <c r="N54" s="48"/>
      <c r="O54" s="48"/>
    </row>
    <row r="55" spans="1:15">
      <c r="A55" s="19" t="s">
        <v>56</v>
      </c>
      <c r="B55" s="34" t="s">
        <v>135</v>
      </c>
      <c r="C55" s="21"/>
      <c r="D55" s="22"/>
      <c r="E55" s="23"/>
      <c r="F55" s="24"/>
      <c r="G55" s="25"/>
      <c r="I55" s="26">
        <v>1</v>
      </c>
      <c r="J55" s="56" t="s">
        <v>134</v>
      </c>
      <c r="K55" s="28"/>
      <c r="L55" s="29"/>
      <c r="M55" s="58"/>
      <c r="N55" s="31"/>
      <c r="O55" s="11"/>
    </row>
    <row r="56" spans="1:15">
      <c r="A56" s="26">
        <v>1</v>
      </c>
      <c r="B56" s="33" t="s">
        <v>137</v>
      </c>
      <c r="C56" s="28"/>
      <c r="D56" s="29"/>
      <c r="E56" s="30"/>
      <c r="F56" s="31"/>
      <c r="G56" s="11"/>
      <c r="I56" s="26">
        <v>2</v>
      </c>
      <c r="J56" s="56" t="s">
        <v>136</v>
      </c>
      <c r="K56" s="28"/>
      <c r="L56" s="29"/>
      <c r="M56" s="58"/>
      <c r="N56" s="31"/>
      <c r="O56" s="11"/>
    </row>
    <row r="57" spans="1:15">
      <c r="A57" s="26">
        <v>2</v>
      </c>
      <c r="B57" s="43" t="s">
        <v>300</v>
      </c>
      <c r="C57" s="28"/>
      <c r="D57" s="29"/>
      <c r="E57" s="30"/>
      <c r="F57" s="31"/>
      <c r="G57" s="11"/>
      <c r="I57" s="54" t="s">
        <v>42</v>
      </c>
      <c r="J57" s="48" t="s">
        <v>138</v>
      </c>
      <c r="K57" s="48"/>
      <c r="L57" s="48"/>
      <c r="M57" s="48"/>
      <c r="N57" s="48"/>
      <c r="O57" s="48"/>
    </row>
    <row r="58" spans="1:15">
      <c r="A58" s="19" t="s">
        <v>86</v>
      </c>
      <c r="B58" s="44" t="s">
        <v>141</v>
      </c>
      <c r="C58" s="21"/>
      <c r="D58" s="22"/>
      <c r="E58" s="23"/>
      <c r="F58" s="24"/>
      <c r="G58" s="25"/>
      <c r="I58" s="26">
        <v>1</v>
      </c>
      <c r="J58" s="56" t="s">
        <v>140</v>
      </c>
      <c r="K58" s="28"/>
      <c r="L58" s="29"/>
      <c r="M58" s="58"/>
      <c r="N58" s="31"/>
      <c r="O58" s="11"/>
    </row>
    <row r="59" spans="1:15">
      <c r="A59" s="26">
        <v>1</v>
      </c>
      <c r="B59" s="43" t="s">
        <v>143</v>
      </c>
      <c r="C59" s="28"/>
      <c r="D59" s="29"/>
      <c r="E59" s="30"/>
      <c r="F59" s="31"/>
      <c r="G59" s="11"/>
      <c r="I59" s="26">
        <v>2</v>
      </c>
      <c r="J59" s="56" t="s">
        <v>301</v>
      </c>
      <c r="K59" s="28"/>
      <c r="L59" s="29"/>
      <c r="M59" s="58"/>
      <c r="N59" s="31"/>
      <c r="O59" s="11"/>
    </row>
    <row r="60" spans="1:15">
      <c r="A60" s="26">
        <v>2</v>
      </c>
      <c r="B60" s="43" t="s">
        <v>145</v>
      </c>
      <c r="C60" s="28"/>
      <c r="D60" s="29"/>
      <c r="E60" s="30"/>
      <c r="F60" s="31"/>
      <c r="G60" s="11"/>
      <c r="I60" s="26">
        <v>3</v>
      </c>
      <c r="J60" s="56" t="s">
        <v>144</v>
      </c>
      <c r="K60" s="28"/>
      <c r="L60" s="29"/>
      <c r="M60" s="58"/>
      <c r="N60" s="31"/>
      <c r="O60" s="11"/>
    </row>
    <row r="61" spans="1:15">
      <c r="A61" s="26">
        <v>3</v>
      </c>
      <c r="B61" s="43" t="s">
        <v>147</v>
      </c>
      <c r="C61" s="28"/>
      <c r="D61" s="29"/>
      <c r="E61" s="30"/>
      <c r="F61" s="31"/>
      <c r="G61" s="11"/>
      <c r="I61" s="26">
        <v>4</v>
      </c>
      <c r="J61" s="56" t="s">
        <v>146</v>
      </c>
      <c r="K61" s="28"/>
      <c r="L61" s="29"/>
      <c r="M61" s="58"/>
      <c r="N61" s="31"/>
      <c r="O61" s="11"/>
    </row>
    <row r="62" spans="1:15">
      <c r="A62" s="19" t="s">
        <v>302</v>
      </c>
      <c r="B62" s="36" t="s">
        <v>151</v>
      </c>
      <c r="C62" s="21"/>
      <c r="D62" s="22"/>
      <c r="E62" s="23"/>
      <c r="F62" s="24"/>
      <c r="G62" s="25"/>
      <c r="I62" s="12" t="s">
        <v>303</v>
      </c>
      <c r="J62" s="13" t="s">
        <v>149</v>
      </c>
      <c r="K62" s="14"/>
      <c r="L62" s="15"/>
      <c r="M62" s="45"/>
      <c r="N62" s="15"/>
      <c r="O62" s="18"/>
    </row>
    <row r="63" spans="1:15">
      <c r="A63" s="26">
        <v>1</v>
      </c>
      <c r="B63" s="36" t="s">
        <v>151</v>
      </c>
      <c r="C63" s="28"/>
      <c r="D63" s="29"/>
      <c r="E63" s="30"/>
      <c r="F63" s="31"/>
      <c r="G63" s="11"/>
      <c r="I63" s="37" t="s">
        <v>13</v>
      </c>
      <c r="J63" s="48" t="s">
        <v>149</v>
      </c>
      <c r="K63" s="38"/>
      <c r="L63" s="39"/>
      <c r="M63" s="49"/>
      <c r="N63" s="41"/>
      <c r="O63" s="42"/>
    </row>
    <row r="64" spans="1:15">
      <c r="A64" s="12"/>
      <c r="B64" s="13"/>
      <c r="C64" s="14"/>
      <c r="D64" s="15"/>
      <c r="E64" s="45"/>
      <c r="F64" s="17"/>
      <c r="G64" s="18"/>
      <c r="I64" s="59">
        <v>1</v>
      </c>
      <c r="J64" s="60" t="s">
        <v>149</v>
      </c>
      <c r="K64" s="61"/>
      <c r="L64" s="62"/>
      <c r="M64" s="63"/>
      <c r="N64" s="64"/>
      <c r="O64" s="65"/>
    </row>
    <row r="65" spans="1:15">
      <c r="A65" s="37"/>
      <c r="B65" s="48"/>
      <c r="C65" s="38"/>
      <c r="D65" s="39"/>
      <c r="E65" s="49"/>
      <c r="F65" s="41"/>
      <c r="G65" s="42"/>
      <c r="I65" s="12" t="s">
        <v>152</v>
      </c>
      <c r="J65" s="13" t="s">
        <v>115</v>
      </c>
      <c r="K65" s="14"/>
      <c r="L65" s="15"/>
      <c r="M65" s="45"/>
      <c r="N65" s="17"/>
      <c r="O65" s="18"/>
    </row>
    <row r="66" spans="1:15">
      <c r="A66" s="26"/>
      <c r="B66" s="43"/>
      <c r="C66" s="28"/>
      <c r="D66" s="29"/>
      <c r="E66" s="50"/>
      <c r="F66" s="31"/>
      <c r="G66" s="11"/>
      <c r="I66" s="37" t="s">
        <v>13</v>
      </c>
      <c r="J66" s="48" t="s">
        <v>115</v>
      </c>
      <c r="K66" s="38"/>
      <c r="L66" s="39"/>
      <c r="M66" s="49"/>
      <c r="N66" s="41"/>
      <c r="O66" s="42"/>
    </row>
    <row r="67" spans="1:15">
      <c r="A67" s="26"/>
      <c r="B67" s="51"/>
      <c r="C67" s="28"/>
      <c r="D67" s="29"/>
      <c r="E67" s="50"/>
      <c r="F67" s="31"/>
      <c r="G67" s="11"/>
      <c r="I67" s="26">
        <v>1</v>
      </c>
      <c r="J67" s="56" t="s">
        <v>155</v>
      </c>
      <c r="K67" s="7"/>
      <c r="L67" s="8"/>
      <c r="M67" s="9"/>
      <c r="N67" s="8"/>
      <c r="O67" s="11"/>
    </row>
    <row r="68" spans="1:15">
      <c r="A68" s="26"/>
      <c r="B68" s="33"/>
      <c r="C68" s="28"/>
      <c r="D68" s="29"/>
      <c r="E68" s="50"/>
      <c r="F68" s="31"/>
      <c r="G68" s="11"/>
      <c r="I68" s="26">
        <v>2</v>
      </c>
      <c r="J68" s="35" t="s">
        <v>156</v>
      </c>
      <c r="K68" s="66"/>
      <c r="L68" s="67"/>
      <c r="M68" s="68"/>
      <c r="N68" s="67"/>
      <c r="O68" s="66"/>
    </row>
    <row r="69" spans="1:15">
      <c r="A69" s="26"/>
      <c r="B69" s="33"/>
      <c r="C69" s="28"/>
      <c r="D69" s="29"/>
      <c r="E69" s="50"/>
      <c r="F69" s="31"/>
      <c r="G69" s="11"/>
      <c r="I69" s="5">
        <v>3</v>
      </c>
      <c r="J69" s="35" t="s">
        <v>304</v>
      </c>
      <c r="K69" s="66"/>
      <c r="L69" s="67"/>
      <c r="M69" s="68"/>
      <c r="N69" s="67"/>
      <c r="O69" s="66"/>
    </row>
  </sheetData>
  <mergeCells count="12">
    <mergeCell ref="A4:B4"/>
    <mergeCell ref="A2:A3"/>
    <mergeCell ref="B2:B3"/>
    <mergeCell ref="C2:C3"/>
    <mergeCell ref="I2:I3"/>
    <mergeCell ref="A1:O1"/>
    <mergeCell ref="D2:E2"/>
    <mergeCell ref="F2:G2"/>
    <mergeCell ref="L2:M2"/>
    <mergeCell ref="N2:O2"/>
    <mergeCell ref="J2:J3"/>
    <mergeCell ref="K2:K3"/>
  </mergeCells>
  <phoneticPr fontId="32" type="noConversion"/>
  <pageMargins left="0.75" right="0.75" top="1" bottom="1" header="0.5" footer="0.5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项目分类统计表</vt:lpstr>
      <vt:lpstr>执行库</vt:lpstr>
      <vt:lpstr>项目分类统计表定</vt:lpstr>
      <vt:lpstr>项目分类统计表!Print_Area</vt:lpstr>
      <vt:lpstr>执行库!Print_Area</vt:lpstr>
      <vt:lpstr>执行库!Print_Titles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dreamsummit</cp:lastModifiedBy>
  <dcterms:created xsi:type="dcterms:W3CDTF">2021-11-10T11:19:00Z</dcterms:created>
  <dcterms:modified xsi:type="dcterms:W3CDTF">2023-02-24T05:29:42Z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KSOReadingLayout">
    <vt:bool>true</vt:bool>
  </property>
  <property fmtid="{D5CDD505-2E9C-101B-9397-08002B2CF9AE}" pid="4" name="ICV">
    <vt:lpwstr>F9B23088092648B9B7A886CE5723430D</vt:lpwstr>
  </property>
</Properties>
</file>