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通报附件" sheetId="4" r:id="rId1"/>
  </sheets>
  <definedNames>
    <definedName name="_xlnm._FilterDatabase" localSheetId="0" hidden="1">通报附件!$A$8:$H$29</definedName>
  </definedNames>
  <calcPr calcId="144525"/>
</workbook>
</file>

<file path=xl/sharedStrings.xml><?xml version="1.0" encoding="utf-8"?>
<sst xmlns="http://schemas.openxmlformats.org/spreadsheetml/2006/main" count="35" uniqueCount="35">
  <si>
    <t>阿克陶县2025年财政衔接资金执行情况统计表（截止2025年6月30日）</t>
  </si>
  <si>
    <t xml:space="preserve">                                                                       单位：万元</t>
  </si>
  <si>
    <t>序号</t>
  </si>
  <si>
    <t>责任单位或项目主体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</si>
  <si>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</si>
  <si>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</si>
  <si>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</si>
  <si>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</si>
  <si>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</si>
  <si>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</si>
  <si>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财政衔接资金安排数</t>
  </si>
  <si>
    <t>实际到位资金数</t>
  </si>
  <si>
    <t>教育局</t>
  </si>
  <si>
    <t>自然资源局</t>
  </si>
  <si>
    <t>玉麦镇</t>
  </si>
  <si>
    <t>畜牧兽医站</t>
  </si>
  <si>
    <t>交通运输局</t>
  </si>
  <si>
    <t>加马铁热克乡</t>
  </si>
  <si>
    <t>奥依塔克镇</t>
  </si>
  <si>
    <t>克孜勒陶镇</t>
  </si>
  <si>
    <t>农业农村局</t>
  </si>
  <si>
    <t>恰尔隆镇</t>
  </si>
  <si>
    <t>塔尔乡</t>
  </si>
  <si>
    <t>皮拉勒乡</t>
  </si>
  <si>
    <t>布伦口乡</t>
  </si>
  <si>
    <t>财政局</t>
  </si>
  <si>
    <t>巴仁乡</t>
  </si>
  <si>
    <t>阿克陶镇</t>
  </si>
  <si>
    <t>人力资源和社会保障局</t>
  </si>
  <si>
    <t>水利局</t>
  </si>
  <si>
    <t>木吉乡</t>
  </si>
  <si>
    <t>农业技术推广中心</t>
  </si>
  <si>
    <t>统战部</t>
  </si>
  <si>
    <t>喀热开其克乡</t>
  </si>
  <si>
    <t>人工影响天气办公室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</si>
</sst>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25" fillId="2" borderId="4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>
      <alignment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10" fontId="4" fillId="0" borderId="1" xfId="12" applyNumberFormat="1" applyFont="1" applyFill="1" applyBorder="1" applyAlignment="1">
      <alignment vertical="center" wrapText="1"/>
    </xf>
    <xf numFmtId="43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zoomScale="70" zoomScaleNormal="70" workbookViewId="0">
      <selection activeCell="F21" sqref="F21"/>
    </sheetView>
  </sheetViews>
  <sheetFormatPr defaultColWidth="9" defaultRowHeight="13.5" outlineLevelCol="7"/>
  <cols>
    <col min="1" max="1" width="4.5" style="3" customWidth="1"/>
    <col min="2" max="2" width="24.5833333333333" style="3" customWidth="1"/>
    <col min="3" max="3" width="7.875" style="3" customWidth="1"/>
    <col min="4" max="4" width="7.75" style="3" customWidth="1"/>
    <col min="5" max="5" width="18.325" style="3" customWidth="1"/>
    <col min="6" max="6" width="21.3833333333333" style="3" customWidth="1"/>
    <col min="7" max="7" width="18.325" style="3" customWidth="1"/>
    <col min="8" max="8" width="9.85833333333333" style="3" customWidth="1"/>
    <col min="9" max="9" width="11.5" style="3"/>
    <col min="10" max="16384" width="9" style="3"/>
  </cols>
  <sheetData>
    <row r="1" ht="6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9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9" customHeight="1" spans="1:8">
      <c r="A4" s="6"/>
      <c r="B4" s="7"/>
      <c r="C4" s="7"/>
      <c r="D4" s="7"/>
      <c r="E4" s="7"/>
      <c r="F4" s="7"/>
      <c r="G4" s="7"/>
      <c r="H4" s="7"/>
    </row>
    <row r="5" s="1" customFormat="1" ht="29" customHeight="1" spans="1:8">
      <c r="A5" s="6"/>
      <c r="B5" s="7" t="s">
        <v>10</v>
      </c>
      <c r="C5" s="6">
        <f>SUM(C7:C29)</f>
        <v>74</v>
      </c>
      <c r="D5" s="6">
        <f>SUM(D7:D29)</f>
        <v>43</v>
      </c>
      <c r="E5" s="8">
        <f>SUM(E7:E29)</f>
        <v>54831</v>
      </c>
      <c r="F5" s="8">
        <f>SUM(F7:F29)</f>
        <v>18067.870565</v>
      </c>
      <c r="G5" s="8">
        <f>SUM(G7:G29)</f>
        <v>36763.129435</v>
      </c>
      <c r="H5" s="9">
        <f>F5/E5</f>
        <v>0.329519260363663</v>
      </c>
    </row>
    <row r="6" s="1" customFormat="1" ht="29" customHeight="1" spans="1:8">
      <c r="A6" s="6"/>
      <c r="B6" s="7" t="s">
        <v>11</v>
      </c>
      <c r="C6" s="6">
        <f>SUM(C7:C29)</f>
        <v>74</v>
      </c>
      <c r="D6" s="6">
        <f>SUM(D7:D29)</f>
        <v>43</v>
      </c>
      <c r="E6" s="8">
        <f>SUM(E7:E29)</f>
        <v>54831</v>
      </c>
      <c r="F6" s="8">
        <f>SUM(F7:F29)</f>
        <v>18067.870565</v>
      </c>
      <c r="G6" s="8">
        <f>SUM(G7:G29)</f>
        <v>36763.129435</v>
      </c>
      <c r="H6" s="9">
        <f>F6/E6</f>
        <v>0.329519260363663</v>
      </c>
    </row>
    <row r="7" s="2" customFormat="1" ht="29" customHeight="1" spans="1:8">
      <c r="A7" s="6">
        <v>1</v>
      </c>
      <c r="B7" s="10" t="s">
        <v>12</v>
      </c>
      <c r="C7" s="6">
        <v>1</v>
      </c>
      <c r="D7" s="6">
        <v>1</v>
      </c>
      <c r="E7" s="11">
        <v>1800</v>
      </c>
      <c r="F7" s="11">
        <v>1647.3</v>
      </c>
      <c r="G7" s="11">
        <f>E7-F7</f>
        <v>152.7</v>
      </c>
      <c r="H7" s="12">
        <f>ROUND(F7/E7,4)</f>
        <v>0.9152</v>
      </c>
    </row>
    <row r="8" s="2" customFormat="1" ht="29" customHeight="1" spans="1:8">
      <c r="A8" s="6">
        <v>2</v>
      </c>
      <c r="B8" s="10" t="s">
        <v>13</v>
      </c>
      <c r="C8" s="6">
        <v>2</v>
      </c>
      <c r="D8" s="6">
        <v>1</v>
      </c>
      <c r="E8" s="11">
        <v>1007.42</v>
      </c>
      <c r="F8" s="11">
        <v>692.6428</v>
      </c>
      <c r="G8" s="11">
        <f>E8-F8</f>
        <v>314.7772</v>
      </c>
      <c r="H8" s="12">
        <f>ROUND(F8/E8,4)</f>
        <v>0.6875</v>
      </c>
    </row>
    <row r="9" s="2" customFormat="1" ht="29" customHeight="1" spans="1:8">
      <c r="A9" s="6">
        <v>3</v>
      </c>
      <c r="B9" s="10" t="s">
        <v>14</v>
      </c>
      <c r="C9" s="6">
        <v>1</v>
      </c>
      <c r="D9" s="6">
        <v>1</v>
      </c>
      <c r="E9" s="11">
        <v>170</v>
      </c>
      <c r="F9" s="11">
        <v>112.06</v>
      </c>
      <c r="G9" s="11">
        <f>E9-F9</f>
        <v>57.94</v>
      </c>
      <c r="H9" s="12">
        <f>ROUND(F9/E9,4)</f>
        <v>0.6592</v>
      </c>
    </row>
    <row r="10" s="2" customFormat="1" ht="29" customHeight="1" spans="1:8">
      <c r="A10" s="6">
        <v>4</v>
      </c>
      <c r="B10" s="10" t="s">
        <v>15</v>
      </c>
      <c r="C10" s="6">
        <v>2</v>
      </c>
      <c r="D10" s="6">
        <v>1</v>
      </c>
      <c r="E10" s="11">
        <v>2943.6</v>
      </c>
      <c r="F10" s="11">
        <v>1450</v>
      </c>
      <c r="G10" s="11">
        <f>E10-F10</f>
        <v>1493.6</v>
      </c>
      <c r="H10" s="12">
        <f>ROUND(F10/E10,4)</f>
        <v>0.4926</v>
      </c>
    </row>
    <row r="11" s="2" customFormat="1" ht="29" customHeight="1" spans="1:8">
      <c r="A11" s="6">
        <v>5</v>
      </c>
      <c r="B11" s="10" t="s">
        <v>16</v>
      </c>
      <c r="C11" s="6">
        <v>2</v>
      </c>
      <c r="D11" s="6">
        <v>2</v>
      </c>
      <c r="E11" s="11">
        <v>1560</v>
      </c>
      <c r="F11" s="11">
        <v>722.1</v>
      </c>
      <c r="G11" s="11">
        <f>E11-F11</f>
        <v>837.9</v>
      </c>
      <c r="H11" s="12">
        <f>ROUND(F11/E11,4)</f>
        <v>0.4629</v>
      </c>
    </row>
    <row r="12" s="2" customFormat="1" ht="29" customHeight="1" spans="1:8">
      <c r="A12" s="6">
        <v>6</v>
      </c>
      <c r="B12" s="10" t="s">
        <v>17</v>
      </c>
      <c r="C12" s="6">
        <v>7</v>
      </c>
      <c r="D12" s="6">
        <v>4</v>
      </c>
      <c r="E12" s="11">
        <v>4252</v>
      </c>
      <c r="F12" s="11">
        <v>1852.0207</v>
      </c>
      <c r="G12" s="11">
        <f>E12-F12</f>
        <v>2399.9793</v>
      </c>
      <c r="H12" s="12">
        <f>ROUND(F12/E12,4)</f>
        <v>0.4356</v>
      </c>
    </row>
    <row r="13" s="2" customFormat="1" ht="29" customHeight="1" spans="1:8">
      <c r="A13" s="6">
        <v>7</v>
      </c>
      <c r="B13" s="10" t="s">
        <v>18</v>
      </c>
      <c r="C13" s="6">
        <v>3</v>
      </c>
      <c r="D13" s="6">
        <v>2</v>
      </c>
      <c r="E13" s="11">
        <v>2340.279703</v>
      </c>
      <c r="F13" s="11">
        <v>1017.05</v>
      </c>
      <c r="G13" s="11">
        <f>E13-F13</f>
        <v>1323.229703</v>
      </c>
      <c r="H13" s="12">
        <f>ROUND(F13/E13,4)</f>
        <v>0.4346</v>
      </c>
    </row>
    <row r="14" s="2" customFormat="1" ht="29" customHeight="1" spans="1:8">
      <c r="A14" s="6">
        <v>8</v>
      </c>
      <c r="B14" s="10" t="s">
        <v>19</v>
      </c>
      <c r="C14" s="6">
        <v>7</v>
      </c>
      <c r="D14" s="6">
        <v>5</v>
      </c>
      <c r="E14" s="11">
        <v>1263.3</v>
      </c>
      <c r="F14" s="11">
        <v>514.2</v>
      </c>
      <c r="G14" s="11">
        <f>E14-F14</f>
        <v>749.1</v>
      </c>
      <c r="H14" s="12">
        <f>ROUND(F14/E14,4)</f>
        <v>0.407</v>
      </c>
    </row>
    <row r="15" s="2" customFormat="1" ht="29" customHeight="1" spans="1:8">
      <c r="A15" s="6">
        <v>9</v>
      </c>
      <c r="B15" s="10" t="s">
        <v>20</v>
      </c>
      <c r="C15" s="6">
        <v>3</v>
      </c>
      <c r="D15" s="6">
        <v>2</v>
      </c>
      <c r="E15" s="11">
        <v>8199.608</v>
      </c>
      <c r="F15" s="11">
        <v>3283.902</v>
      </c>
      <c r="G15" s="11">
        <f>E15-F15</f>
        <v>4915.706</v>
      </c>
      <c r="H15" s="12">
        <f>ROUND(F15/E15,4)</f>
        <v>0.4005</v>
      </c>
    </row>
    <row r="16" s="2" customFormat="1" ht="29" customHeight="1" spans="1:8">
      <c r="A16" s="6">
        <v>10</v>
      </c>
      <c r="B16" s="10" t="s">
        <v>21</v>
      </c>
      <c r="C16" s="6">
        <v>7</v>
      </c>
      <c r="D16" s="6">
        <v>4</v>
      </c>
      <c r="E16" s="11">
        <v>3662.85</v>
      </c>
      <c r="F16" s="11">
        <v>1123.26</v>
      </c>
      <c r="G16" s="11">
        <f>E16-F16</f>
        <v>2539.59</v>
      </c>
      <c r="H16" s="12">
        <f>ROUND(F16/E16,4)</f>
        <v>0.3067</v>
      </c>
    </row>
    <row r="17" s="2" customFormat="1" ht="29" customHeight="1" spans="1:8">
      <c r="A17" s="6">
        <v>11</v>
      </c>
      <c r="B17" s="10" t="s">
        <v>22</v>
      </c>
      <c r="C17" s="6">
        <v>7</v>
      </c>
      <c r="D17" s="6">
        <v>4</v>
      </c>
      <c r="E17" s="11">
        <v>1619.8</v>
      </c>
      <c r="F17" s="11">
        <v>493.637325</v>
      </c>
      <c r="G17" s="11">
        <f>E17-F17</f>
        <v>1126.162675</v>
      </c>
      <c r="H17" s="12">
        <f>ROUND(F17/E17,4)</f>
        <v>0.3048</v>
      </c>
    </row>
    <row r="18" s="2" customFormat="1" ht="29" customHeight="1" spans="1:8">
      <c r="A18" s="6">
        <v>12</v>
      </c>
      <c r="B18" s="10" t="s">
        <v>23</v>
      </c>
      <c r="C18" s="6">
        <v>1</v>
      </c>
      <c r="D18" s="6">
        <v>1</v>
      </c>
      <c r="E18" s="11">
        <v>211.31</v>
      </c>
      <c r="F18" s="11">
        <v>59.5823</v>
      </c>
      <c r="G18" s="11">
        <f>E18-F18</f>
        <v>151.7277</v>
      </c>
      <c r="H18" s="12">
        <f>ROUND(F18/E18,4)</f>
        <v>0.282</v>
      </c>
    </row>
    <row r="19" s="2" customFormat="1" ht="29" customHeight="1" spans="1:8">
      <c r="A19" s="6">
        <v>13</v>
      </c>
      <c r="B19" s="10" t="s">
        <v>24</v>
      </c>
      <c r="C19" s="6">
        <v>6</v>
      </c>
      <c r="D19" s="6">
        <v>4</v>
      </c>
      <c r="E19" s="11">
        <v>1250.4</v>
      </c>
      <c r="F19" s="11">
        <v>338.5</v>
      </c>
      <c r="G19" s="11">
        <f>E19-F19</f>
        <v>911.9</v>
      </c>
      <c r="H19" s="12">
        <f>ROUND(F19/E19,4)</f>
        <v>0.2707</v>
      </c>
    </row>
    <row r="20" s="2" customFormat="1" ht="29" customHeight="1" spans="1:8">
      <c r="A20" s="6">
        <v>14</v>
      </c>
      <c r="B20" s="10" t="s">
        <v>25</v>
      </c>
      <c r="C20" s="6">
        <v>1</v>
      </c>
      <c r="D20" s="6">
        <v>1</v>
      </c>
      <c r="E20" s="11">
        <v>1130</v>
      </c>
      <c r="F20" s="11">
        <v>273.06</v>
      </c>
      <c r="G20" s="11">
        <f>E20-F20</f>
        <v>856.94</v>
      </c>
      <c r="H20" s="12">
        <f>ROUND(F20/E20,4)</f>
        <v>0.2416</v>
      </c>
    </row>
    <row r="21" s="2" customFormat="1" ht="29" customHeight="1" spans="1:8">
      <c r="A21" s="6">
        <v>15</v>
      </c>
      <c r="B21" s="10" t="s">
        <v>26</v>
      </c>
      <c r="C21" s="6">
        <v>8</v>
      </c>
      <c r="D21" s="6">
        <v>4</v>
      </c>
      <c r="E21" s="11">
        <v>14046.57</v>
      </c>
      <c r="F21" s="11">
        <v>3025.7336</v>
      </c>
      <c r="G21" s="11">
        <f>E21-F21</f>
        <v>11020.8364</v>
      </c>
      <c r="H21" s="12">
        <f>ROUND(F21/E21,4)</f>
        <v>0.2154</v>
      </c>
    </row>
    <row r="22" s="2" customFormat="1" ht="29" customHeight="1" spans="1:8">
      <c r="A22" s="6">
        <v>16</v>
      </c>
      <c r="B22" s="10" t="s">
        <v>27</v>
      </c>
      <c r="C22" s="6">
        <v>3</v>
      </c>
      <c r="D22" s="6">
        <v>2</v>
      </c>
      <c r="E22" s="11">
        <v>1155</v>
      </c>
      <c r="F22" s="11">
        <v>245.1833</v>
      </c>
      <c r="G22" s="11">
        <f>E22-F22</f>
        <v>909.8167</v>
      </c>
      <c r="H22" s="12">
        <f>ROUND(F22/E22,4)</f>
        <v>0.2123</v>
      </c>
    </row>
    <row r="23" s="2" customFormat="1" ht="29" customHeight="1" spans="1:8">
      <c r="A23" s="6">
        <v>17</v>
      </c>
      <c r="B23" s="10" t="s">
        <v>28</v>
      </c>
      <c r="C23" s="6">
        <v>1</v>
      </c>
      <c r="D23" s="6">
        <v>1</v>
      </c>
      <c r="E23" s="11">
        <v>3157.86</v>
      </c>
      <c r="F23" s="11">
        <v>573.89658</v>
      </c>
      <c r="G23" s="11">
        <f>E23-F23</f>
        <v>2583.96342</v>
      </c>
      <c r="H23" s="12">
        <f>ROUND(F23/E23,4)</f>
        <v>0.1817</v>
      </c>
    </row>
    <row r="24" s="2" customFormat="1" ht="29" customHeight="1" spans="1:8">
      <c r="A24" s="6">
        <v>18</v>
      </c>
      <c r="B24" s="10" t="s">
        <v>29</v>
      </c>
      <c r="C24" s="6">
        <v>4</v>
      </c>
      <c r="D24" s="6">
        <v>1</v>
      </c>
      <c r="E24" s="13">
        <v>3649.355</v>
      </c>
      <c r="F24" s="11">
        <v>590.59196</v>
      </c>
      <c r="G24" s="11">
        <f>E24-F24</f>
        <v>3058.76304</v>
      </c>
      <c r="H24" s="12">
        <f>ROUND(F24/E24,4)</f>
        <v>0.1618</v>
      </c>
    </row>
    <row r="25" s="2" customFormat="1" ht="29" customHeight="1" spans="1:8">
      <c r="A25" s="6">
        <v>19</v>
      </c>
      <c r="B25" s="10" t="s">
        <v>30</v>
      </c>
      <c r="C25" s="6">
        <v>2</v>
      </c>
      <c r="D25" s="6">
        <v>1</v>
      </c>
      <c r="E25" s="11">
        <v>668.740297</v>
      </c>
      <c r="F25" s="11">
        <v>41.85</v>
      </c>
      <c r="G25" s="11">
        <f>E25-F25</f>
        <v>626.890297</v>
      </c>
      <c r="H25" s="12">
        <f>ROUND(F25/E25,4)</f>
        <v>0.0626</v>
      </c>
    </row>
    <row r="26" s="2" customFormat="1" ht="29" customHeight="1" spans="1:8">
      <c r="A26" s="6">
        <v>20</v>
      </c>
      <c r="B26" s="10" t="s">
        <v>31</v>
      </c>
      <c r="C26" s="6">
        <v>2</v>
      </c>
      <c r="D26" s="6">
        <v>1</v>
      </c>
      <c r="E26" s="11">
        <v>188</v>
      </c>
      <c r="F26" s="11">
        <v>11.3</v>
      </c>
      <c r="G26" s="11">
        <f>E26-F26</f>
        <v>176.7</v>
      </c>
      <c r="H26" s="12">
        <f>ROUND(F26/E26,4)</f>
        <v>0.0601</v>
      </c>
    </row>
    <row r="27" s="2" customFormat="1" ht="29" customHeight="1" spans="1:8">
      <c r="A27" s="6">
        <v>21</v>
      </c>
      <c r="B27" s="10" t="s">
        <v>32</v>
      </c>
      <c r="C27" s="6">
        <v>1</v>
      </c>
      <c r="D27" s="6">
        <v>0</v>
      </c>
      <c r="E27" s="11">
        <v>49.392</v>
      </c>
      <c r="F27" s="11">
        <v>0</v>
      </c>
      <c r="G27" s="11">
        <f>E27-F27</f>
        <v>49.392</v>
      </c>
      <c r="H27" s="12">
        <f>ROUND(F27/E27,4)</f>
        <v>0</v>
      </c>
    </row>
    <row r="28" s="2" customFormat="1" ht="29" customHeight="1" spans="1:8">
      <c r="A28" s="6">
        <v>22</v>
      </c>
      <c r="B28" s="10" t="s">
        <v>33</v>
      </c>
      <c r="C28" s="6">
        <v>1</v>
      </c>
      <c r="D28" s="6">
        <v>0</v>
      </c>
      <c r="E28" s="11">
        <v>45</v>
      </c>
      <c r="F28" s="11">
        <v>0</v>
      </c>
      <c r="G28" s="11">
        <f>E28-F28</f>
        <v>45</v>
      </c>
      <c r="H28" s="12">
        <f>ROUND(F28/E28,4)</f>
        <v>0</v>
      </c>
    </row>
    <row r="29" s="2" customFormat="1" ht="29" customHeight="1" spans="1:8">
      <c r="A29" s="6">
        <v>23</v>
      </c>
      <c r="B29" s="10" t="s">
        <v>34</v>
      </c>
      <c r="C29" s="6">
        <v>2</v>
      </c>
      <c r="D29" s="6">
        <v>0</v>
      </c>
      <c r="E29" s="11">
        <v>460.515</v>
      </c>
      <c r="F29" s="11">
        <v>0</v>
      </c>
      <c r="G29" s="11">
        <f>E29-F29</f>
        <v>460.515</v>
      </c>
      <c r="H29" s="12">
        <f>ROUND(F29/E29,4)</f>
        <v>0</v>
      </c>
    </row>
  </sheetData>
  <sortState ref="A7:H29">
    <sortCondition ref="H7:H29" descending="1"/>
  </sortState>
  <mergeCells count="10">
    <mergeCell ref="A1:H1"/>
    <mergeCell ref="A2:H2"/>
    <mergeCell ref="A3:A6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通报附件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2025-07-09T10:46:16Z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KSOReadingLayout">
    <vt:bool>true</vt:bool>
  </property>
  <property fmtid="{D5CDD505-2E9C-101B-9397-08002B2CF9AE}" pid="4" name="ICV">
    <vt:lpwstr>98FE2407320A4B85AB46CE3F7E3F2705</vt:lpwstr>
  </property>
</Properties>
</file>