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5700"/>
  </bookViews>
  <sheets>
    <sheet name="项目计划表" sheetId="1" r:id="rId1"/>
  </sheets>
  <definedNames>
    <definedName name="_xlnm._FilterDatabase" localSheetId="0" hidden="1">项目计划表!$4:$10</definedName>
    <definedName name="_xlnm.Print_Titles" localSheetId="0">项目计划表!$2:$4</definedName>
    <definedName name="_xlnm.Print_Area" localSheetId="0">项目计划表!$A$1:$W$10</definedName>
  </definedNames>
  <calcPr calcId="144525"/>
</workbook>
</file>

<file path=xl/sharedStrings.xml><?xml version="1.0" encoding="utf-8"?>
<sst xmlns="http://schemas.openxmlformats.org/spreadsheetml/2006/main" count="101" uniqueCount="62">
  <si>
    <t>阿克陶县水利局2022年巩固拓展脱贫攻坚成果和乡村振兴有效衔接（第一批）水利项目计划表（事中公示）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</si>
  <si>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</si>
  <si>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</si>
  <si>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</si>
  <si>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</si>
  <si>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</si>
  <si>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</si>
  <si>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</si>
  <si>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</si>
  <si>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项目个数</t>
  </si>
  <si>
    <t>建设单位</t>
  </si>
  <si>
    <t>建设单位责任人</t>
  </si>
  <si>
    <t>行业主管部门</t>
  </si>
  <si>
    <t>行业主管部门责任人</t>
  </si>
  <si>
    <t>县级分管领导</t>
  </si>
  <si>
    <t>项目实施批次</t>
  </si>
  <si>
    <t>资金规模（万元）</t>
  </si>
  <si>
    <t>实拨比例（%)</t>
  </si>
  <si>
    <t>县级进度</t>
  </si>
  <si>
    <t>进度描述</t>
  </si>
  <si>
    <t>项目实施及资金支付进度</t>
  </si>
  <si>
    <t>备注</t>
  </si>
  <si>
    <t>资金小计</t>
  </si>
  <si>
    <t>资金到位</t>
  </si>
  <si>
    <t>累计支付资金</t>
  </si>
  <si>
    <t>目前累计完成工程量（%)</t>
  </si>
  <si>
    <t>合计</t>
  </si>
  <si>
    <t>截至7.5</t>
  </si>
  <si>
    <t>AKT22-033-8</t>
  </si>
  <si>
    <t>新塔尔防渗渠建设工程</t>
  </si>
  <si>
    <t>改建</t>
  </si>
  <si>
    <t>2022年3月-2022年7月</t>
  </si>
  <si>
    <t>新塔尔乡</t>
  </si>
  <si>
    <t>改建渠道总长2.251km，渠道维修35m，配套渠系建筑物10座，每座分水闸增加人工水尺（1mm厚宽度20cm铁板搪瓷，含布设）其中：节制分水闸5座、渡槽1座、农桥3座、交通桥1座，水尺5个，测水桥1个，防渗改建利用原有渠道，渠道采用预制矩形渠断面，采用C30、F200、W6钢筋砼结构。</t>
  </si>
  <si>
    <t>水利局</t>
  </si>
  <si>
    <t>麦麦提朱马·阿依提库力</t>
  </si>
  <si>
    <t>斯马依力·买买提</t>
  </si>
  <si>
    <t>第一批</t>
  </si>
  <si>
    <t>正在实施</t>
  </si>
  <si>
    <t>主体工程已完成，进入工程收尾阶段。</t>
  </si>
  <si>
    <t>AKT22-032-2</t>
  </si>
  <si>
    <t>阿克陶县饮水安全巩固提升供水工程</t>
  </si>
  <si>
    <t>巴仁乡、玉麦乡、恰尔隆镇（搬迁点）、阿克陶镇</t>
  </si>
  <si>
    <t>本工程取水渗管长度280米，输水管道全长12.635km，配套管道附属建筑物：节制检修阀井4座，进排气阀井（包括镇墩进排气阀井）12座，流量计井2座，泄水放空阀井1座，消能阀井1座，减压池1座，1000m3水池2座，镇墩7座，交叉建筑物1座。</t>
  </si>
  <si>
    <t>6公里管道回填完毕，蓄水池已完成1座，另1个蓄水池基础已开挖。</t>
  </si>
  <si>
    <t>AKT22-032-3</t>
  </si>
  <si>
    <t>阿克陶县恰尔隆镇、玉麦乡饮水管道提升改造工程</t>
  </si>
  <si>
    <t>恰尔隆镇、玉麦乡</t>
  </si>
  <si>
    <t>恰尔隆镇昆仑佳苑饮水管道：更换PVCΦ90管道1810米、PVCΦ50管道370米；玉麦镇恰格尔村康克仁片区饮水管道：更换PVCΦ90管道790米，新建16座分水阀门井；玉麦镇阿勒吞其村饮水管道：更换PVCΦ90管道270米，新建2座分水阀门井。</t>
  </si>
  <si>
    <t>恰尔隆镇1.8公里管道安装完毕，玉麦乡康克仁0.7公土方开挖中。</t>
  </si>
  <si>
    <t>AKT22-032-4</t>
  </si>
  <si>
    <t>阿克陶县饮水安全巩固提升配水工程</t>
  </si>
  <si>
    <t>本工程输水管道全长37.07km，配套管道附属建筑物：节制检修阀井15座，进排气阀井43座，流量计井12座，泄水放空阀井19座，镇墩31座，分水阀井4座，交叉建筑物29座。</t>
  </si>
  <si>
    <t>人员、机械已进场，正在土方开挖中。</t>
  </si>
  <si>
    <t>5月26日开标</t>
  </si>
  <si>
    <t>AKT22-032-5</t>
  </si>
  <si>
    <t>阿克陶县木吉乡布拉克村及火山口村安全饮水水源改造工程</t>
  </si>
  <si>
    <t>新建</t>
  </si>
  <si>
    <t>木吉乡</t>
  </si>
  <si>
    <t>木吉乡布拉克村建设内容：新建集水渠1座，截渗墙104m，蓄水池1座，泵房1座，离心泵2台（一用一备），水泵变频控制柜1套，绝缘导线150m，变压器1台，PE管（de250）964m，阀门井3座，防护围网300m，监控设施1套，标志牌1座，警示牌6座。
木吉乡火山口村建设内容：新建引泉池1座，泵房1座，离心泵2台（一用一备），水泵变频控制柜1套，绝缘导线550m，变压器1台，PE管（de110）640m，阀门井2座，防护围网200m，监控设施1套，标志牌1座，警示牌6座。</t>
  </si>
  <si>
    <t>人员、机械已进场，土方开挖中。</t>
  </si>
  <si>
    <t>5月14日开标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</si>
</sst>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30" fillId="20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9" fontId="12" fillId="0" borderId="0" xfId="1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13" fillId="0" borderId="0" xfId="11" applyFont="1" applyFill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1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="25" zoomScaleNormal="25" zoomScaleSheetLayoutView="55" workbookViewId="0">
      <pane xSplit="9" ySplit="4" topLeftCell="J5" activePane="bottomRight" state="frozen"/>
      <selection/>
      <selection pane="topRight"/>
      <selection pane="bottomLeft"/>
      <selection pane="bottomRight" activeCell="P4" sqref="G$1:P$1048576"/>
    </sheetView>
  </sheetViews>
  <sheetFormatPr defaultColWidth="8.88888888888889" defaultRowHeight="20.4"/>
  <cols>
    <col min="1" max="1" width="6.34259259259259" style="6" customWidth="1"/>
    <col min="2" max="2" width="13.0092592592593" style="7" customWidth="1"/>
    <col min="3" max="3" width="8.72222222222222" style="7" customWidth="1"/>
    <col min="4" max="4" width="25.25" style="7" customWidth="1"/>
    <col min="5" max="5" width="15.0740740740741" style="7" customWidth="1"/>
    <col min="6" max="6" width="16.8240740740741" style="7" customWidth="1"/>
    <col min="7" max="7" width="16.1851851851852" style="7" customWidth="1"/>
    <col min="8" max="8" width="58.1666666666667" style="7" customWidth="1"/>
    <col min="9" max="9" width="6.25925925925926" style="7" customWidth="1"/>
    <col min="10" max="10" width="13.1666666666667" style="7" customWidth="1"/>
    <col min="11" max="11" width="8.77777777777778" style="7" customWidth="1"/>
    <col min="12" max="12" width="13.1666666666667" style="7" customWidth="1"/>
    <col min="13" max="15" width="9.66666666666667" style="7" customWidth="1"/>
    <col min="16" max="16" width="8.49074074074074" style="8" customWidth="1"/>
    <col min="17" max="17" width="8.88888888888889" style="7"/>
    <col min="18" max="18" width="11.3333333333333" style="7"/>
    <col min="19" max="19" width="8.88888888888889" style="7"/>
    <col min="20" max="20" width="14.1388888888889" style="7" customWidth="1"/>
    <col min="21" max="21" width="21.4166666666667" style="7" customWidth="1"/>
    <col min="22" max="16384" width="8.88888888888889" style="7"/>
  </cols>
  <sheetData>
    <row r="1" s="1" customFormat="1" ht="63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2" customFormat="1" ht="27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0" t="s">
        <v>10</v>
      </c>
      <c r="K2" s="18" t="s">
        <v>11</v>
      </c>
      <c r="L2" s="10" t="s">
        <v>12</v>
      </c>
      <c r="M2" s="18" t="s">
        <v>13</v>
      </c>
      <c r="N2" s="18" t="s">
        <v>14</v>
      </c>
      <c r="O2" s="18" t="s">
        <v>15</v>
      </c>
      <c r="P2" s="19" t="s">
        <v>16</v>
      </c>
      <c r="Q2" s="23"/>
      <c r="R2" s="23"/>
      <c r="S2" s="18" t="s">
        <v>17</v>
      </c>
      <c r="T2" s="18" t="s">
        <v>18</v>
      </c>
      <c r="U2" s="18" t="s">
        <v>19</v>
      </c>
      <c r="V2" s="18" t="s">
        <v>20</v>
      </c>
      <c r="W2" s="18" t="s">
        <v>21</v>
      </c>
    </row>
    <row r="3" s="2" customFormat="1" ht="27" customHeight="1" spans="1:23">
      <c r="A3" s="10"/>
      <c r="B3" s="10"/>
      <c r="C3" s="10"/>
      <c r="D3" s="10"/>
      <c r="E3" s="10"/>
      <c r="F3" s="10"/>
      <c r="G3" s="10"/>
      <c r="H3" s="10"/>
      <c r="I3" s="18"/>
      <c r="J3" s="10"/>
      <c r="K3" s="18"/>
      <c r="L3" s="10"/>
      <c r="M3" s="18"/>
      <c r="N3" s="18"/>
      <c r="O3" s="18"/>
      <c r="P3" s="20"/>
      <c r="Q3" s="24"/>
      <c r="R3" s="24"/>
      <c r="S3" s="18"/>
      <c r="T3" s="18"/>
      <c r="U3" s="18"/>
      <c r="V3" s="18"/>
      <c r="W3" s="18"/>
    </row>
    <row r="4" s="2" customFormat="1" ht="67" customHeight="1" spans="1:23">
      <c r="A4" s="10"/>
      <c r="B4" s="10"/>
      <c r="C4" s="10"/>
      <c r="D4" s="10"/>
      <c r="E4" s="10"/>
      <c r="F4" s="10"/>
      <c r="G4" s="10"/>
      <c r="H4" s="10"/>
      <c r="I4" s="18"/>
      <c r="J4" s="10"/>
      <c r="K4" s="18"/>
      <c r="L4" s="10"/>
      <c r="M4" s="18"/>
      <c r="N4" s="18"/>
      <c r="O4" s="18"/>
      <c r="P4" s="21" t="s">
        <v>22</v>
      </c>
      <c r="Q4" s="21" t="s">
        <v>23</v>
      </c>
      <c r="R4" s="21" t="s">
        <v>24</v>
      </c>
      <c r="S4" s="18"/>
      <c r="T4" s="18"/>
      <c r="U4" s="18"/>
      <c r="V4" s="18" t="s">
        <v>25</v>
      </c>
      <c r="W4" s="18"/>
    </row>
    <row r="5" s="3" customFormat="1" ht="18" customHeight="1" spans="1:23">
      <c r="A5" s="11"/>
      <c r="B5" s="11" t="s">
        <v>26</v>
      </c>
      <c r="C5" s="11"/>
      <c r="D5" s="11"/>
      <c r="E5" s="11"/>
      <c r="F5" s="11"/>
      <c r="G5" s="11"/>
      <c r="H5" s="11"/>
      <c r="I5" s="22">
        <f>SUM(I6:I10)</f>
        <v>5</v>
      </c>
      <c r="J5" s="11"/>
      <c r="K5" s="11"/>
      <c r="L5" s="11"/>
      <c r="M5" s="11"/>
      <c r="N5" s="11"/>
      <c r="O5" s="11"/>
      <c r="P5" s="22">
        <f>SUM(P6:P10)</f>
        <v>7504.09</v>
      </c>
      <c r="Q5" s="22">
        <f>SUM(Q6:Q10)</f>
        <v>7504.09</v>
      </c>
      <c r="R5" s="25">
        <f>SUM(R6:R10)</f>
        <v>2508.13</v>
      </c>
      <c r="S5" s="26">
        <f>AVERAGE(S6:S10)</f>
        <v>0.3158</v>
      </c>
      <c r="T5" s="27" t="s">
        <v>27</v>
      </c>
      <c r="U5" s="28" t="s">
        <v>27</v>
      </c>
      <c r="V5" s="29">
        <f>AVERAGE(V6,V7,V8,V9,V10)</f>
        <v>0.466</v>
      </c>
      <c r="W5" s="11"/>
    </row>
    <row r="6" s="4" customFormat="1" ht="172" customHeight="1" spans="1:23">
      <c r="A6" s="12">
        <v>1</v>
      </c>
      <c r="B6" s="13" t="s">
        <v>28</v>
      </c>
      <c r="C6" s="14">
        <v>2022</v>
      </c>
      <c r="D6" s="14" t="s">
        <v>29</v>
      </c>
      <c r="E6" s="12" t="s">
        <v>30</v>
      </c>
      <c r="F6" s="15" t="s">
        <v>31</v>
      </c>
      <c r="G6" s="14" t="s">
        <v>32</v>
      </c>
      <c r="H6" s="16" t="s">
        <v>33</v>
      </c>
      <c r="I6" s="14">
        <v>1</v>
      </c>
      <c r="J6" s="12" t="s">
        <v>34</v>
      </c>
      <c r="K6" s="12" t="s">
        <v>35</v>
      </c>
      <c r="L6" s="12" t="s">
        <v>34</v>
      </c>
      <c r="M6" s="12" t="s">
        <v>35</v>
      </c>
      <c r="N6" s="12" t="s">
        <v>36</v>
      </c>
      <c r="O6" s="12" t="s">
        <v>37</v>
      </c>
      <c r="P6" s="14">
        <v>390</v>
      </c>
      <c r="Q6" s="14">
        <v>390</v>
      </c>
      <c r="R6" s="14">
        <v>264.13</v>
      </c>
      <c r="S6" s="30">
        <v>0.677</v>
      </c>
      <c r="T6" s="31" t="s">
        <v>38</v>
      </c>
      <c r="U6" s="16" t="s">
        <v>39</v>
      </c>
      <c r="V6" s="30">
        <v>0.99</v>
      </c>
      <c r="W6" s="32"/>
    </row>
    <row r="7" s="4" customFormat="1" ht="122.4" spans="1:23">
      <c r="A7" s="12">
        <v>2</v>
      </c>
      <c r="B7" s="13" t="s">
        <v>40</v>
      </c>
      <c r="C7" s="14">
        <v>2022</v>
      </c>
      <c r="D7" s="14" t="s">
        <v>41</v>
      </c>
      <c r="E7" s="14" t="s">
        <v>30</v>
      </c>
      <c r="F7" s="15" t="s">
        <v>31</v>
      </c>
      <c r="G7" s="14" t="s">
        <v>42</v>
      </c>
      <c r="H7" s="14" t="s">
        <v>43</v>
      </c>
      <c r="I7" s="14">
        <v>1</v>
      </c>
      <c r="J7" s="12" t="s">
        <v>34</v>
      </c>
      <c r="K7" s="12" t="s">
        <v>35</v>
      </c>
      <c r="L7" s="12" t="s">
        <v>34</v>
      </c>
      <c r="M7" s="12" t="s">
        <v>35</v>
      </c>
      <c r="N7" s="12" t="s">
        <v>36</v>
      </c>
      <c r="O7" s="12" t="s">
        <v>37</v>
      </c>
      <c r="P7" s="14">
        <v>3451</v>
      </c>
      <c r="Q7" s="14">
        <v>3451</v>
      </c>
      <c r="R7" s="14">
        <v>2223.3</v>
      </c>
      <c r="S7" s="30">
        <v>0.644</v>
      </c>
      <c r="T7" s="31" t="s">
        <v>38</v>
      </c>
      <c r="U7" s="16" t="s">
        <v>44</v>
      </c>
      <c r="V7" s="30">
        <v>0.73</v>
      </c>
      <c r="W7" s="32"/>
    </row>
    <row r="8" s="4" customFormat="1" ht="122.4" spans="1:23">
      <c r="A8" s="12">
        <f>MAX($A7:A7)+1</f>
        <v>3</v>
      </c>
      <c r="B8" s="13" t="s">
        <v>45</v>
      </c>
      <c r="C8" s="14">
        <v>2022</v>
      </c>
      <c r="D8" s="14" t="s">
        <v>46</v>
      </c>
      <c r="E8" s="14" t="s">
        <v>30</v>
      </c>
      <c r="F8" s="15" t="s">
        <v>31</v>
      </c>
      <c r="G8" s="14" t="s">
        <v>47</v>
      </c>
      <c r="H8" s="12" t="s">
        <v>48</v>
      </c>
      <c r="I8" s="12">
        <v>1</v>
      </c>
      <c r="J8" s="12" t="s">
        <v>34</v>
      </c>
      <c r="K8" s="12" t="s">
        <v>35</v>
      </c>
      <c r="L8" s="12" t="s">
        <v>34</v>
      </c>
      <c r="M8" s="12" t="s">
        <v>35</v>
      </c>
      <c r="N8" s="12" t="s">
        <v>36</v>
      </c>
      <c r="O8" s="12" t="s">
        <v>37</v>
      </c>
      <c r="P8" s="14">
        <v>80.09</v>
      </c>
      <c r="Q8" s="14">
        <v>80.09</v>
      </c>
      <c r="R8" s="14">
        <v>20.7</v>
      </c>
      <c r="S8" s="30">
        <v>0.258</v>
      </c>
      <c r="T8" s="33" t="s">
        <v>38</v>
      </c>
      <c r="U8" s="16" t="s">
        <v>49</v>
      </c>
      <c r="V8" s="30">
        <v>0.53</v>
      </c>
      <c r="W8" s="34"/>
    </row>
    <row r="9" s="4" customFormat="1" ht="122.4" spans="1:23">
      <c r="A9" s="12">
        <f>MAX($A8:A8)+1</f>
        <v>4</v>
      </c>
      <c r="B9" s="13" t="s">
        <v>50</v>
      </c>
      <c r="C9" s="14">
        <v>2022</v>
      </c>
      <c r="D9" s="14" t="s">
        <v>51</v>
      </c>
      <c r="E9" s="14" t="s">
        <v>30</v>
      </c>
      <c r="F9" s="15" t="s">
        <v>31</v>
      </c>
      <c r="G9" s="14" t="s">
        <v>42</v>
      </c>
      <c r="H9" s="14" t="s">
        <v>52</v>
      </c>
      <c r="I9" s="14">
        <v>1</v>
      </c>
      <c r="J9" s="12" t="s">
        <v>34</v>
      </c>
      <c r="K9" s="12" t="s">
        <v>35</v>
      </c>
      <c r="L9" s="12" t="s">
        <v>34</v>
      </c>
      <c r="M9" s="12" t="s">
        <v>35</v>
      </c>
      <c r="N9" s="12" t="s">
        <v>36</v>
      </c>
      <c r="O9" s="12" t="s">
        <v>37</v>
      </c>
      <c r="P9" s="14">
        <v>2951</v>
      </c>
      <c r="Q9" s="14">
        <v>2951</v>
      </c>
      <c r="R9" s="14">
        <v>0</v>
      </c>
      <c r="S9" s="30">
        <v>0</v>
      </c>
      <c r="T9" s="35" t="s">
        <v>38</v>
      </c>
      <c r="U9" s="16" t="s">
        <v>53</v>
      </c>
      <c r="V9" s="30">
        <v>0.03</v>
      </c>
      <c r="W9" s="34" t="s">
        <v>54</v>
      </c>
    </row>
    <row r="10" s="5" customFormat="1" ht="298" customHeight="1" spans="1:23">
      <c r="A10" s="12">
        <f>MAX($A9:A9)+1</f>
        <v>5</v>
      </c>
      <c r="B10" s="13" t="s">
        <v>55</v>
      </c>
      <c r="C10" s="14">
        <v>2022</v>
      </c>
      <c r="D10" s="14" t="s">
        <v>56</v>
      </c>
      <c r="E10" s="14" t="s">
        <v>57</v>
      </c>
      <c r="F10" s="15" t="s">
        <v>31</v>
      </c>
      <c r="G10" s="14" t="s">
        <v>58</v>
      </c>
      <c r="H10" s="17" t="s">
        <v>59</v>
      </c>
      <c r="I10" s="14">
        <v>1</v>
      </c>
      <c r="J10" s="12" t="s">
        <v>34</v>
      </c>
      <c r="K10" s="12" t="s">
        <v>35</v>
      </c>
      <c r="L10" s="12" t="s">
        <v>34</v>
      </c>
      <c r="M10" s="12" t="s">
        <v>35</v>
      </c>
      <c r="N10" s="12" t="s">
        <v>36</v>
      </c>
      <c r="O10" s="12" t="s">
        <v>37</v>
      </c>
      <c r="P10" s="14">
        <v>632</v>
      </c>
      <c r="Q10" s="14">
        <v>632</v>
      </c>
      <c r="R10" s="14">
        <v>0</v>
      </c>
      <c r="S10" s="30">
        <v>0</v>
      </c>
      <c r="T10" s="35" t="s">
        <v>38</v>
      </c>
      <c r="U10" s="16" t="s">
        <v>60</v>
      </c>
      <c r="V10" s="30">
        <v>0.05</v>
      </c>
      <c r="W10" s="34" t="s">
        <v>61</v>
      </c>
    </row>
  </sheetData>
  <mergeCells count="23">
    <mergeCell ref="A1:W1"/>
    <mergeCell ref="B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S2:S4"/>
    <mergeCell ref="T2:T4"/>
    <mergeCell ref="U2:U4"/>
    <mergeCell ref="V2:V3"/>
    <mergeCell ref="W2:W4"/>
    <mergeCell ref="P2:R3"/>
  </mergeCells>
  <dataValidations count="1">
    <dataValidation type="list" allowBlank="1" showInputMessage="1" showErrorMessage="1" sqref="T6:T7 T8:T10">
      <formula1>"正在开展可研/实施方案,已完成可研/实施方案,正在设计,已完成设计,已完成前期工作准备,正在挂网/正在招投标,已完成招投标,正在实施,已完工待验收,已验收"</formula1>
    </dataValidation>
  </dataValidations>
  <pageMargins left="0.314583333333333" right="0.118055555555556" top="0.314583333333333" bottom="0.275" header="0.236111111111111" footer="0.196527777777778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2021-11-10T03:19:00Z</dcterms:created>
  <dcterms:modified xsi:type="dcterms:W3CDTF">2022-07-05T03:24:26Z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F91286FC9F28466A8056B4B45F7D3DDF</vt:lpwstr>
  </property>
</Properties>
</file>