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执行计划表" sheetId="1" r:id="rId1"/>
  </sheets>
  <definedNames>
    <definedName name="_xlnm._FilterDatabase" localSheetId="0" hidden="1">执行计划表!$6:$81</definedName>
    <definedName name="_xlnm.Print_Titles" localSheetId="0">执行计划表!$4:$6</definedName>
  </definedNames>
  <calcPr calcId="144525"/>
</workbook>
</file>

<file path=xl/sharedStrings.xml><?xml version="1.0" encoding="utf-8"?>
<sst xmlns="http://schemas.openxmlformats.org/spreadsheetml/2006/main" count="1151" uniqueCount="533">
  <si>
    <t>阿克陶县2025年衔接资金项目计划完成情况表</t>
  </si>
  <si>
    <t>序号</t>
  </si>
  <si>
    <t>项目库编号</t>
  </si>
  <si>
    <t>一级项目类别</t>
  </si>
  <si>
    <t>二级项目类别</t>
  </si>
  <si>
    <t>项目名称</t>
  </si>
  <si>
    <t>建设性质</t>
  </si>
  <si>
    <t>建设地点（到村）</t>
  </si>
  <si>
    <t>建设规模及内容</t>
  </si>
  <si>
    <t>项目总投资及资金来源</t>
  </si>
  <si>
    <t>到位资金</t>
  </si>
  <si>
    <t>受益户数</t>
  </si>
  <si>
    <t>绩效目标</t>
  </si>
  <si>
    <t>群众参与及带贫减贫机制</t>
  </si>
  <si>
    <t>项目建设单位</t>
  </si>
  <si>
    <t>项目负责人</t>
  </si>
  <si>
    <t>责任部门</t>
  </si>
  <si>
    <t>部门负责人</t>
  </si>
  <si>
    <t>县级分管领导</t>
  </si>
  <si>
    <t>项目进度%</t>
  </si>
  <si>
    <t>资金进度情况</t>
  </si>
  <si>
    <t>备注</t>
  </si>
  <si>
    <t>合计</t>
  </si>
  <si>
    <t>衔接资金</t>
  </si>
  <si>
    <t>涉农整合</t>
  </si>
  <si>
    <t>地、县配套资金</t>
  </si>
  <si>
    <t>地方债券资金</t>
  </si>
  <si>
    <t>其他资金（请备注资金来源）</t>
  </si>
  <si>
    <t>累计完成投资（万元）</t>
  </si>
  <si>
    <t>实际支付资金</t>
  </si>
  <si>
    <t>实际支付比例%</t>
  </si>
  <si>
    <t>拨付资金（万元）</t>
  </si>
  <si>
    <t>拨付比例%</t>
  </si>
  <si>
    <t>项目进度</t>
  </si>
  <si>
    <t>中央乡村振兴任务资金（第一批）</t>
  </si>
  <si>
    <t>自治区乡村振兴任务资金</t>
  </si>
  <si>
    <t>少数民族发展资金</t>
  </si>
  <si>
    <t>以工代赈资金</t>
  </si>
  <si>
    <t>国有贫困农、牧、林场资金</t>
  </si>
  <si>
    <t xml:space="preserve">  </t>
  </si>
  <si>
    <t>AKT25-DHJB-001-1</t>
  </si>
  <si>
    <t>产业发展</t>
  </si>
  <si>
    <t>产业到户奖补</t>
  </si>
  <si>
    <t>阿克陶县种植业补助项目</t>
  </si>
  <si>
    <t>新建</t>
  </si>
  <si>
    <t>阿克陶县阿克陶镇、玉麦镇、皮拉勒乡、巴仁乡、加马铁热克乡、喀热开其克乡、克孜勒陶镇、恰尔隆镇、塔尔乡</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</si>
  <si>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</si>
  <si>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</si>
  <si>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</si>
  <si>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农业农村局</t>
  </si>
  <si>
    <t>纵瑞利</t>
  </si>
  <si>
    <t>杨涛</t>
  </si>
  <si>
    <t>正在实施</t>
  </si>
  <si>
    <t>AKT25-DHJB-002-1</t>
  </si>
  <si>
    <t>阿克陶县畜牧业养殖补助项目</t>
  </si>
  <si>
    <t>阿克陶县各乡镇</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</si>
  <si>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</si>
  <si>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</si>
  <si>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</si>
  <si>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AKT25-DHJB-005-1</t>
  </si>
  <si>
    <t>阿克陶县庭院经济补助项目</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</si>
  <si>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</si>
  <si>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</si>
  <si>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</si>
  <si>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</si>
  <si>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</si>
  <si>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</si>
  <si>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</si>
  <si>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</si>
  <si>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人社局</t>
  </si>
  <si>
    <t>朱玲</t>
  </si>
  <si>
    <t>李世锋</t>
  </si>
  <si>
    <t>AKT25-007-2</t>
  </si>
  <si>
    <t>生产项目</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</si>
  <si>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</si>
  <si>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</si>
  <si>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</si>
  <si>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</si>
  <si>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</si>
  <si>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</si>
  <si>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阿克陶镇</t>
  </si>
  <si>
    <t>艾力亚尔江·艾克白尔</t>
  </si>
  <si>
    <t>AKT25-007-3</t>
  </si>
  <si>
    <t>布伦口乡盖孜村大棚保温采购项目</t>
  </si>
  <si>
    <t>布伦口乡盖孜村</t>
  </si>
  <si>
    <t>给盖孜村因冰山移动灾害在昆仑佳苑的37座（每座规模75米*11米）大棚进行维修、提升改造，采购棚膜、压膜带、棉被、保温层及维修其他附属设施，每座大棚采购棚膜1000平方米、压膜带75根、棉被25条、保温层等配套设施。</t>
  </si>
  <si>
    <t>改善盖孜村农户现有大棚设施情况，提升农业产业效益，促进本村受灾户群众种植业增收。</t>
  </si>
  <si>
    <t>改善大棚生产条件，促进冬季低温时大棚种植产业发展，提高农业种植产业效益，帮助37户农户冬季增收5%受益。</t>
  </si>
  <si>
    <t>布伦口乡</t>
  </si>
  <si>
    <t>库尔班艾力·麦麦提艾力</t>
  </si>
  <si>
    <t>AKT25-007-5</t>
  </si>
  <si>
    <t>阿克陶县阿克陶镇2025年0.1976万亩改造提升建设项目</t>
  </si>
  <si>
    <t>阿克陶镇喀依恰艾日克村、巴仁艾日克村、英其开艾日克村、拱拜提艾日克村</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</si>
  <si>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</si>
  <si>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</si>
  <si>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</si>
  <si>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</si>
  <si>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</si>
  <si>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</si>
  <si>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</si>
  <si>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</si>
  <si>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</si>
  <si>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加马铁热克乡</t>
  </si>
  <si>
    <t>热米拉·木合塔尔</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</si>
  <si>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</si>
  <si>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</si>
  <si>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</si>
  <si>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</si>
  <si>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</si>
  <si>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</si>
  <si>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恰尔隆镇</t>
  </si>
  <si>
    <t>张宝贵</t>
  </si>
  <si>
    <t>AKT25-008-1</t>
  </si>
  <si>
    <t>布伦口乡防疫栏、药浴池建设项目</t>
  </si>
  <si>
    <t>布伦口乡盖孜村、苏巴什村、托喀依村、布伦口村、恰克尔艾格勒村</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</si>
  <si>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</si>
  <si>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</si>
  <si>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</si>
  <si>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</si>
  <si>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</si>
  <si>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</si>
  <si>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</si>
  <si>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</si>
  <si>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</si>
  <si>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</si>
  <si>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</si>
  <si>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</si>
  <si>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</si>
  <si>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</si>
  <si>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</si>
  <si>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</si>
  <si>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自然资源局</t>
  </si>
  <si>
    <t>吾不力卡斯木·吐地</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</si>
  <si>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</si>
  <si>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</si>
  <si>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</si>
  <si>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</si>
  <si>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通过该项目带动塔尔乡旅游产业发展，改变现有的过境游，实现目的游，可实现最少5人就业，增加村集体及村民收益15万元左右。</t>
  </si>
  <si>
    <t>增加村集体收入，增加农民就业</t>
  </si>
  <si>
    <t>塔尔乡</t>
  </si>
  <si>
    <t>买吾甫沙·买尔旦沙</t>
  </si>
  <si>
    <t>文旅局</t>
  </si>
  <si>
    <t>冯永强</t>
  </si>
  <si>
    <t>阿丽娅·艾尼瓦尔</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</si>
  <si>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</si>
  <si>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</si>
  <si>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</si>
  <si>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</si>
  <si>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</si>
  <si>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</si>
  <si>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</si>
  <si>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阿克陶县奥依塔克镇乡村旅游项目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</si>
  <si>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</si>
  <si>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</si>
  <si>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</si>
  <si>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</si>
  <si>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奥依塔克镇</t>
  </si>
  <si>
    <t>李青堂</t>
  </si>
  <si>
    <t>AKT25-016-1</t>
  </si>
  <si>
    <t>加工流通项目</t>
  </si>
  <si>
    <t>克孜勒陶镇丝路佳苑非遗工坊建设项目</t>
  </si>
  <si>
    <t>丝路佳苑</t>
  </si>
  <si>
    <t>在丝路佳苑建设1500㎡非遗工坊（民族手工刺绣特色）一座，装饰装修、配套附属等设施。</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</si>
  <si>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</si>
  <si>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</si>
  <si>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克孜勒陶镇</t>
  </si>
  <si>
    <t>阿不来提·塞买尔</t>
  </si>
  <si>
    <t>县委统战部</t>
  </si>
  <si>
    <t>范仲锋</t>
  </si>
  <si>
    <t>伊尔番·努尔买买提</t>
  </si>
  <si>
    <t>AKT25-017-5</t>
  </si>
  <si>
    <t>配套基础设施项目</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</si>
  <si>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</si>
  <si>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</si>
  <si>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</si>
  <si>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</si>
  <si>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</si>
  <si>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水利局</t>
  </si>
  <si>
    <t>麦麦提朱马·阿依提库力</t>
  </si>
  <si>
    <t>AKT25-017-6</t>
  </si>
  <si>
    <t>阿克陶县玉麦镇霍伊拉艾日克村2025年中央财政以工代赈浆砌石水渠建设项目</t>
  </si>
  <si>
    <t>玉麦镇霍伊拉艾日克村</t>
  </si>
  <si>
    <t>新建浆砌石水渠3公里，及附属配套设施。</t>
  </si>
  <si>
    <t>进一步提升水资源利用率，完善农业灌溉设施基础设施保障，预计带动就业45人，发放劳务报酬52万元，开展技能培训39人。</t>
  </si>
  <si>
    <t>预计带动就业45人，发放劳务报酬52万元，开展技能培训39人。</t>
  </si>
  <si>
    <t>玉麦镇</t>
  </si>
  <si>
    <t>阿不力克木·铁米尔</t>
  </si>
  <si>
    <t>发改委</t>
  </si>
  <si>
    <t>阿不力米提·买买提</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</si>
  <si>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</si>
  <si>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</si>
  <si>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</si>
  <si>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</si>
  <si>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</si>
  <si>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</si>
  <si>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</si>
  <si>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</si>
  <si>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</si>
  <si>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</si>
  <si>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</si>
  <si>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</si>
  <si>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</si>
  <si>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</si>
  <si>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</si>
  <si>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</si>
  <si>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</si>
  <si>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</si>
  <si>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</si>
  <si>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</si>
  <si>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</si>
  <si>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</si>
  <si>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</si>
  <si>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</si>
  <si>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</si>
  <si>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</si>
  <si>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</si>
  <si>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</si>
  <si>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</si>
  <si>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</si>
  <si>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</si>
  <si>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</si>
  <si>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</si>
  <si>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</si>
  <si>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引进2104拖拉机（大后桥）一台、残膜回收机一台、五铧犁一台、三折联合整地机一台。</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</si>
  <si>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</si>
  <si>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</si>
  <si>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阿克陶县农业技术推广中心</t>
  </si>
  <si>
    <t>梁亚斌</t>
  </si>
  <si>
    <t>正在挂网/招投标</t>
  </si>
  <si>
    <t>AKT25-024</t>
  </si>
  <si>
    <t>金融保险配套项目</t>
  </si>
  <si>
    <t>小额信贷</t>
  </si>
  <si>
    <t>阿克陶县</t>
  </si>
  <si>
    <t>2025年脱贫人口小额信贷款贴息，涉及12个乡镇，涉及7000户，预计贷款金额19216.41万元，计划投资1130万元</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</si>
  <si>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</si>
  <si>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</si>
  <si>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财政局</t>
  </si>
  <si>
    <t>张秀芳</t>
  </si>
  <si>
    <t>AKT25-039</t>
  </si>
  <si>
    <t>就业项目</t>
  </si>
  <si>
    <t>公益性岗位</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</si>
  <si>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</si>
  <si>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</si>
  <si>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</si>
  <si>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</si>
  <si>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交通运输局</t>
  </si>
  <si>
    <t>孔卫钢</t>
  </si>
  <si>
    <t>AKT25-041-1</t>
  </si>
  <si>
    <t>乡村建设行动</t>
  </si>
  <si>
    <t>农村基础设施（含产业基础设施配套）</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</si>
  <si>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</si>
  <si>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</si>
  <si>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</si>
  <si>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</si>
  <si>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</si>
  <si>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</si>
  <si>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</si>
  <si>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</si>
  <si>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</si>
  <si>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</si>
  <si>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AKT25-052-1</t>
  </si>
  <si>
    <t>人居环境整治</t>
  </si>
  <si>
    <t>阿克陶县巴仁乡古勒巴格村人居环境整治2025年中央财政以工代赈项目</t>
  </si>
  <si>
    <t>巴仁乡古勒巴格村</t>
  </si>
  <si>
    <t>农村主干道提升改造5.2公里，入户道路硬化及其他配套附属设施建设。</t>
  </si>
  <si>
    <t>进一步提升农村公共基础设施保障水平，预计带动就业100人，发放劳务报酬119万元，开展技能培训86人。</t>
  </si>
  <si>
    <t>巴仁乡</t>
  </si>
  <si>
    <t>帕尔哈提·塔来提</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</si>
  <si>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</si>
  <si>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</si>
  <si>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</si>
  <si>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</si>
  <si>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AKT25-SFC001-1</t>
  </si>
  <si>
    <t>农村公共服务</t>
  </si>
  <si>
    <t>加马铁热克乡赛克孜艾日克村基础设施提升改造项目</t>
  </si>
  <si>
    <t>加马铁热克乡赛克孜艾日克村</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</si>
  <si>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</si>
  <si>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</si>
  <si>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</si>
  <si>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AKT25-SFC001-3</t>
  </si>
  <si>
    <t>奥依塔克镇奥依塔克村乡村振兴示范村建设项目</t>
  </si>
  <si>
    <t>续建</t>
  </si>
  <si>
    <t>奥依塔克镇奥依塔克村</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</si>
  <si>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</si>
  <si>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</si>
  <si>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</si>
  <si>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</si>
  <si>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</si>
  <si>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</si>
  <si>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</si>
  <si>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</si>
  <si>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</si>
  <si>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AKT25-SFC001-6</t>
  </si>
  <si>
    <t>巴仁乡库尔干村乡村振兴示范村建设项目</t>
  </si>
  <si>
    <t>巴仁乡库尔干村</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</si>
  <si>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</si>
  <si>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通过项目实施，改善村容村貌及卫生，群众家庭生活质量；构建污水处理系统，改善人居环境，提升居民生活幸福指数,建设美丽乡村。有效推动
巩固拓展脱贫攻坚成果同乡村振兴有效衔接工作。</t>
  </si>
  <si>
    <t>AKT25-066</t>
  </si>
  <si>
    <t>巩固三保障成果</t>
  </si>
  <si>
    <t>教育</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</si>
  <si>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</si>
  <si>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</si>
  <si>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</si>
  <si>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</si>
  <si>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教育局</t>
  </si>
  <si>
    <t>阿不都乃比·阿不都热依木</t>
  </si>
  <si>
    <t>艾尼瓦尔·吾布力</t>
  </si>
  <si>
    <t>AKT25-070</t>
  </si>
  <si>
    <t>其他</t>
  </si>
  <si>
    <t>阿克陶县2025年低氟砖茶采购项目</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</si>
  <si>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</si>
  <si>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</si>
  <si>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</si>
  <si>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</si>
  <si>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</si>
  <si>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</si>
  <si>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</si>
  <si>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</si>
  <si>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</si>
  <si>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喀热开其克乡</t>
  </si>
  <si>
    <t>罗小虎</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</si>
  <si>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</si>
  <si>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</si>
  <si>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</si>
  <si>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</si>
  <si>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</si>
  <si>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</si>
  <si>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畜牧兽医站</t>
  </si>
  <si>
    <t>艾合买提·库尔班</t>
  </si>
  <si>
    <t>AKT25-008-18</t>
  </si>
  <si>
    <t>阿克陶县巴仁乡古勒巴格村、且克村、墩巴格村黄麻鸡养殖基地新建项目</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</si>
  <si>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</si>
  <si>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</si>
  <si>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</si>
  <si>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</si>
  <si>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</si>
  <si>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</si>
  <si>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</si>
  <si>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</si>
  <si>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</si>
  <si>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木吉乡</t>
  </si>
  <si>
    <t>赵振龙</t>
  </si>
  <si>
    <t>已验收</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</si>
  <si>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</si>
  <si>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</si>
  <si>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</si>
  <si>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</si>
  <si>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</si>
  <si>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</si>
  <si>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</si>
  <si>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</si>
  <si>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</si>
  <si>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</si>
  <si>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</si>
  <si>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</si>
  <si>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</si>
  <si>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</si>
  <si>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</si>
  <si>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</si>
  <si>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</si>
  <si>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</si>
  <si>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</si>
  <si>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</si>
  <si>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</si>
  <si>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</si>
  <si>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</si>
  <si>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</si>
  <si>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</si>
  <si>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</si>
  <si>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</si>
  <si>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</si>
  <si>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</si>
  <si>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</si>
  <si>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</si>
  <si>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</si>
  <si>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</si>
  <si>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通过实施该项目，达到柯尔克孜羊种公羊品种改良效果，使全县约426户牧民受益，同时，可促进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</si>
  <si>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</si>
  <si>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AKT25-041-4</t>
  </si>
  <si>
    <t>阿克陶镇诺库其艾日克村村级道路建设项目</t>
  </si>
  <si>
    <t>阿克陶镇诺库其艾日克村</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</si>
  <si>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</si>
  <si>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</si>
  <si>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</si>
  <si>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</si>
  <si>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</si>
  <si>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</si>
  <si>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</si>
  <si>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</si>
  <si>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</si>
  <si>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</si>
  <si>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</si>
  <si>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</si>
  <si>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</si>
  <si>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</si>
  <si>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</si>
  <si>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AKT25-017-24</t>
  </si>
  <si>
    <t>阿克陶县巴仁乡阿热买里村标准化林果示范基地建设项目</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</si>
  <si>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</si>
  <si>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</si>
  <si>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</si>
  <si>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提高水的利用率，改善灌溉条件，节水减水费，增加收入。</t>
  </si>
  <si>
    <t>准备挂网</t>
  </si>
  <si>
    <t>AKT25-67-7</t>
  </si>
  <si>
    <t>饮水</t>
  </si>
  <si>
    <t>2025年阿克陶县皮拉勒乡饮水安全入户工程</t>
  </si>
  <si>
    <t>皮拉勒乡</t>
  </si>
  <si>
    <t>新建供水管网450m（100级PE管DN90mm、1.0Mpa、壁厚5.4mm、1.5kg/m），入户管道7040m（100级PE管DN20mm、1.6Mpa），入户水表井96座。</t>
  </si>
  <si>
    <t>解决农村饮水水质安全问题，改善生活条件，保障饮水安全，增加收入。</t>
  </si>
  <si>
    <t>帮助农村地方发展，减少农村人口的负担。</t>
  </si>
  <si>
    <t>买买铁力·艾则孜</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</si>
  <si>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</si>
  <si>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</si>
  <si>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</si>
  <si>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</si>
  <si>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</si>
  <si>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</si>
  <si>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</si>
  <si>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</si>
  <si>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</si>
  <si>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</si>
  <si>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</si>
  <si>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</si>
  <si>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</si>
  <si>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</si>
  <si>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</si>
  <si>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</si>
  <si>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</si>
  <si>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</si>
  <si>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</si>
  <si>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</si>
  <si>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</si>
  <si>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</si>
  <si>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</si>
  <si>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</si>
  <si>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</si>
  <si>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</si>
  <si>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</si>
  <si>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</si>
  <si>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</si>
  <si>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</si>
  <si>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</si>
  <si>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</si>
  <si>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</si>
  <si>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商信局</t>
  </si>
  <si>
    <t>艾孜木江·莫拉艾买江</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</si>
  <si>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</si>
  <si>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</si>
  <si>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</si>
  <si>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</si>
  <si>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</si>
  <si>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AKT25-041-20</t>
  </si>
  <si>
    <t>阿克陶县加马铁热克乡2025年村级道路建设项目</t>
  </si>
  <si>
    <t>加马铁热克乡喀什博依村</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</si>
  <si>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</si>
  <si>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</si>
  <si>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</si>
  <si>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</si>
  <si>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</si>
  <si>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</si>
  <si>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</si>
  <si>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</si>
  <si>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阿克陶县人工影响天气办公室</t>
  </si>
  <si>
    <t>艾买提江·阿布力米提</t>
  </si>
  <si>
    <t>气象局</t>
  </si>
  <si>
    <t>郝海霞</t>
  </si>
  <si>
    <t>AKT25-67-12</t>
  </si>
  <si>
    <t>2025年阿克陶县布伦口乡农村安全饮水巩固提升工程</t>
  </si>
  <si>
    <t>布伦口乡苏巴什村、恰克尔艾格勒村、盖孜村、托喀依村</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</si>
  <si>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</si>
  <si>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</si>
  <si>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</si>
  <si>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</si>
  <si>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</si>
  <si>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</si>
  <si>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已完工待验收</t>
  </si>
  <si>
    <t>AKT25-008-5</t>
  </si>
  <si>
    <t>易地扶贫搬迁安置点羊圈建设项目</t>
  </si>
  <si>
    <t>昆仑佳苑</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</si>
  <si>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</si>
  <si>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</si>
  <si>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</si>
  <si>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已完成设计</t>
  </si>
  <si>
    <t>AKT25-011-12</t>
  </si>
  <si>
    <t>塔尔塔吉克民族乡巴格村旅游基础设施改造项目</t>
  </si>
  <si>
    <t>塔尔乡巴格村</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</si>
  <si>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</si>
  <si>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</si>
  <si>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</si>
  <si>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AKT25-017-4</t>
  </si>
  <si>
    <t>阿克陶县加马铁热克乡渠道防渗改建工程</t>
  </si>
  <si>
    <t>新建渠道3条，渠道总长8980.35m,配套渠系建筑物122座，其中1号渠为梯型渠、底宽1m，高1m，渠长4357.88m，为4、5、6小队共水渠，流量1.5m³/s，配套水闸18座，公路桥9座，渡槽4座，小涵洞1座；2号渠为U140型，渠长2307.08m，为6、7、9小队共用渠，流量为0.8m³/s，配套水闸17座，公路桥63座；3号渠为梯型，底宽2.2m，高1.4m，渠长2315.39，为水库向下游供水水渠，设计流量3.0m³/s,配套水闸6座，公路桥2座，渡槽2座。</t>
  </si>
  <si>
    <t>已完成可研/实施方案</t>
  </si>
  <si>
    <t>AKT25-017-25</t>
  </si>
  <si>
    <t>阿克陶县2025年加马铁热克乡喀什博依村防渗渠建设项目</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</si>
  <si>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</si>
  <si>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</si>
  <si>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AKT25-17-27</t>
  </si>
  <si>
    <t>阿克陶县恰尔隆镇其克尔铁热克村2025年防渗渠建设项目</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</si>
  <si>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</si>
  <si>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</si>
  <si>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</si>
  <si>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</si>
  <si>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</si>
  <si>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</si>
  <si>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</si>
  <si>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</si>
  <si>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</si>
  <si>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</si>
  <si>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</si>
  <si>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</si>
  <si>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</si>
  <si>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</si>
  <si>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AKT25-048-8</t>
  </si>
  <si>
    <t>阿克陶县农业灌溉与牧草产量提升增水保障项目</t>
  </si>
  <si>
    <t>奥依塔克镇、布伦口乡</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</si>
  <si>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</si>
  <si>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</si>
  <si>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</si>
  <si>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</si>
  <si>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</si>
  <si>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</si>
  <si>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</si>
  <si>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</si>
  <si>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t>
  </si>
  <si>
    <t>克孜勒陶镇、喀热开其克乡、塔尔乡、布伦口乡</t>
  </si>
  <si>
    <t>阿不来提·塞买尔、罗小虎、买吾甫沙·买尔旦沙、库尔班艾力·麦麦提艾力</t>
  </si>
  <si>
    <t>住建局</t>
  </si>
  <si>
    <t>闫旭波</t>
  </si>
  <si>
    <t>AKT25-67-3</t>
  </si>
  <si>
    <t>农村基础设
施</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</si>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</sst>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_ "/>
    <numFmt numFmtId="178" formatCode="#,##0.00_ "/>
  </numFmts>
  <fonts count="30">
    <font>
      <sz val="11"/>
      <color theme="1"/>
      <name val="宋体"/>
      <charset val="134"/>
      <scheme val="minor"/>
    </font>
    <font>
      <b/>
      <sz val="16"/>
      <color theme="1"/>
      <name val="宋体"/>
      <charset val="134"/>
      <scheme val="minor"/>
    </font>
    <font>
      <sz val="16"/>
      <color theme="1"/>
      <name val="宋体"/>
      <charset val="134"/>
      <scheme val="minor"/>
    </font>
    <font>
      <sz val="12"/>
      <color theme="1"/>
      <name val="宋体"/>
      <charset val="134"/>
      <scheme val="minor"/>
    </font>
    <font>
      <b/>
      <sz val="48"/>
      <color theme="1"/>
      <name val="宋体"/>
      <charset val="134"/>
      <scheme val="minor"/>
    </font>
    <font>
      <b/>
      <sz val="12"/>
      <color theme="1"/>
      <name val="宋体"/>
      <charset val="134"/>
      <scheme val="minor"/>
    </font>
    <font>
      <sz val="14"/>
      <color theme="1"/>
      <name val="宋体"/>
      <charset val="134"/>
      <scheme val="minor"/>
    </font>
    <font>
      <sz val="16"/>
      <color theme="1"/>
      <name val="宋体"/>
      <charset val="134"/>
    </font>
    <font>
      <b/>
      <sz val="16"/>
      <color rgb="FFFF0000"/>
      <name val="宋体"/>
      <charset val="134"/>
      <scheme val="minor"/>
    </font>
    <font>
      <sz val="14"/>
      <color theme="1"/>
      <name val="宋体"/>
      <charset val="134"/>
    </font>
    <font>
      <sz val="14"/>
      <color theme="1"/>
      <name val="仿宋_GB2312"/>
      <charset val="134"/>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16" fillId="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5" borderId="18" applyNumberFormat="0" applyFont="0" applyAlignment="0" applyProtection="0">
      <alignment vertical="center"/>
    </xf>
    <xf numFmtId="0" fontId="17" fillId="16" borderId="0" applyNumberFormat="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12" applyNumberFormat="0" applyFill="0" applyAlignment="0" applyProtection="0">
      <alignment vertical="center"/>
    </xf>
    <xf numFmtId="0" fontId="19" fillId="0" borderId="12" applyNumberFormat="0" applyFill="0" applyAlignment="0" applyProtection="0">
      <alignment vertical="center"/>
    </xf>
    <xf numFmtId="0" fontId="17" fillId="11" borderId="0" applyNumberFormat="0" applyBorder="0" applyAlignment="0" applyProtection="0">
      <alignment vertical="center"/>
    </xf>
    <xf numFmtId="0" fontId="12" fillId="0" borderId="15" applyNumberFormat="0" applyFill="0" applyAlignment="0" applyProtection="0">
      <alignment vertical="center"/>
    </xf>
    <xf numFmtId="0" fontId="17" fillId="19" borderId="0" applyNumberFormat="0" applyBorder="0" applyAlignment="0" applyProtection="0">
      <alignment vertical="center"/>
    </xf>
    <xf numFmtId="0" fontId="18" fillId="7" borderId="14" applyNumberFormat="0" applyAlignment="0" applyProtection="0">
      <alignment vertical="center"/>
    </xf>
    <xf numFmtId="0" fontId="21" fillId="7" borderId="13" applyNumberFormat="0" applyAlignment="0" applyProtection="0">
      <alignment vertical="center"/>
    </xf>
    <xf numFmtId="0" fontId="23" fillId="14" borderId="16" applyNumberFormat="0" applyAlignment="0" applyProtection="0">
      <alignment vertical="center"/>
    </xf>
    <xf numFmtId="0" fontId="20" fillId="20" borderId="0" applyNumberFormat="0" applyBorder="0" applyAlignment="0" applyProtection="0">
      <alignment vertical="center"/>
    </xf>
    <xf numFmtId="0" fontId="17" fillId="22" borderId="0" applyNumberFormat="0" applyBorder="0" applyAlignment="0" applyProtection="0">
      <alignment vertical="center"/>
    </xf>
    <xf numFmtId="0" fontId="25" fillId="0" borderId="17" applyNumberFormat="0" applyFill="0" applyAlignment="0" applyProtection="0">
      <alignment vertical="center"/>
    </xf>
    <xf numFmtId="0" fontId="26" fillId="0" borderId="19" applyNumberFormat="0" applyFill="0" applyAlignment="0" applyProtection="0">
      <alignment vertical="center"/>
    </xf>
    <xf numFmtId="0" fontId="28" fillId="17" borderId="0" applyNumberFormat="0" applyBorder="0" applyAlignment="0" applyProtection="0">
      <alignment vertical="center"/>
    </xf>
    <xf numFmtId="0" fontId="14" fillId="4" borderId="0" applyNumberFormat="0" applyBorder="0" applyAlignment="0" applyProtection="0">
      <alignment vertical="center"/>
    </xf>
    <xf numFmtId="0" fontId="20" fillId="23" borderId="0" applyNumberFormat="0" applyBorder="0" applyAlignment="0" applyProtection="0">
      <alignment vertical="center"/>
    </xf>
    <xf numFmtId="0" fontId="17" fillId="6"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1" borderId="0" applyNumberFormat="0" applyBorder="0" applyAlignment="0" applyProtection="0">
      <alignment vertical="center"/>
    </xf>
    <xf numFmtId="0" fontId="20" fillId="27"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17" fillId="33" borderId="0" applyNumberFormat="0" applyBorder="0" applyAlignment="0" applyProtection="0">
      <alignment vertical="center"/>
    </xf>
    <xf numFmtId="0" fontId="20" fillId="28" borderId="0" applyNumberFormat="0" applyBorder="0" applyAlignment="0" applyProtection="0">
      <alignment vertical="center"/>
    </xf>
    <xf numFmtId="0" fontId="17" fillId="18" borderId="0" applyNumberFormat="0" applyBorder="0" applyAlignment="0" applyProtection="0">
      <alignment vertical="center"/>
    </xf>
  </cellStyleXfs>
  <cellXfs count="100">
    <xf numFmtId="0" fontId="0" fillId="0" borderId="0" xfId="0">
      <alignment vertical="center"/>
    </xf>
    <xf numFmtId="0" fontId="1" fillId="2" borderId="0" xfId="0" applyFont="1" applyFill="1">
      <alignment vertical="center"/>
    </xf>
    <xf numFmtId="176" fontId="2" fillId="2" borderId="0" xfId="0" applyNumberFormat="1" applyFont="1" applyFill="1" applyBorder="1" applyAlignment="1">
      <alignment vertical="center"/>
    </xf>
    <xf numFmtId="0" fontId="2"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3" fillId="2" borderId="0" xfId="0" applyFont="1" applyFill="1">
      <alignment vertical="center"/>
    </xf>
    <xf numFmtId="0" fontId="2" fillId="2" borderId="0" xfId="0" applyFont="1" applyFill="1" applyAlignment="1">
      <alignment horizontal="center" vertical="center"/>
    </xf>
    <xf numFmtId="9" fontId="2" fillId="2" borderId="0" xfId="11" applyFont="1" applyFill="1" applyAlignment="1">
      <alignment horizontal="center" vertical="center"/>
    </xf>
    <xf numFmtId="9" fontId="2" fillId="2" borderId="0" xfId="11" applyFont="1" applyFill="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vertical="center"/>
    </xf>
    <xf numFmtId="0" fontId="5" fillId="2" borderId="0" xfId="0" applyFont="1" applyFill="1">
      <alignment vertical="center"/>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5" fillId="2" borderId="0" xfId="0" applyFont="1" applyFill="1" applyAlignment="1">
      <alignment horizontal="left" vertical="center"/>
    </xf>
    <xf numFmtId="177"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wrapText="1"/>
    </xf>
    <xf numFmtId="177" fontId="1" fillId="2" borderId="3"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2" fillId="2" borderId="7" xfId="0" applyFont="1" applyFill="1" applyBorder="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6" fillId="2" borderId="7" xfId="0" applyFont="1" applyFill="1" applyBorder="1" applyAlignment="1">
      <alignment vertical="center" wrapText="1"/>
    </xf>
    <xf numFmtId="0" fontId="6" fillId="2" borderId="7" xfId="0" applyNumberFormat="1" applyFont="1" applyFill="1" applyBorder="1" applyAlignment="1">
      <alignment vertical="center" wrapText="1"/>
    </xf>
    <xf numFmtId="0" fontId="0" fillId="2" borderId="7" xfId="0" applyFont="1" applyFill="1" applyBorder="1" applyAlignment="1">
      <alignment vertical="center" wrapText="1"/>
    </xf>
    <xf numFmtId="0" fontId="1" fillId="2" borderId="0" xfId="0" applyFont="1" applyFill="1" applyAlignment="1">
      <alignment horizontal="center" vertical="center"/>
    </xf>
    <xf numFmtId="0" fontId="1" fillId="2" borderId="4" xfId="0" applyNumberFormat="1" applyFont="1" applyFill="1" applyBorder="1" applyAlignment="1" applyProtection="1">
      <alignment horizontal="center" vertical="center" wrapText="1"/>
    </xf>
    <xf numFmtId="0" fontId="1" fillId="2" borderId="5"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NumberFormat="1" applyFont="1" applyFill="1" applyBorder="1" applyAlignment="1">
      <alignment horizontal="center" vertical="center"/>
    </xf>
    <xf numFmtId="0" fontId="7" fillId="2" borderId="7" xfId="0" applyNumberFormat="1" applyFont="1" applyFill="1" applyBorder="1" applyAlignment="1">
      <alignment horizontal="center" vertical="center" shrinkToFit="1"/>
    </xf>
    <xf numFmtId="176" fontId="8"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8" xfId="0" applyNumberFormat="1" applyFont="1" applyFill="1" applyBorder="1" applyAlignment="1" applyProtection="1">
      <alignment horizontal="center" vertical="center" wrapText="1"/>
    </xf>
    <xf numFmtId="176" fontId="8"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9" xfId="0" applyNumberFormat="1" applyFont="1" applyFill="1" applyBorder="1" applyAlignment="1" applyProtection="1">
      <alignment horizontal="center" vertical="center" wrapText="1"/>
    </xf>
    <xf numFmtId="176" fontId="8"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5" fillId="2" borderId="7" xfId="0" applyFont="1" applyFill="1" applyBorder="1">
      <alignment vertical="center"/>
    </xf>
    <xf numFmtId="0" fontId="1" fillId="2" borderId="7" xfId="0" applyFont="1" applyFill="1" applyBorder="1">
      <alignment vertical="center"/>
    </xf>
    <xf numFmtId="0" fontId="1" fillId="2" borderId="7" xfId="0" applyFont="1" applyFill="1" applyBorder="1" applyAlignment="1">
      <alignment vertical="center" wrapText="1"/>
    </xf>
    <xf numFmtId="0" fontId="7" fillId="2" borderId="7"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6" fillId="2" borderId="7" xfId="0" applyNumberFormat="1" applyFont="1" applyFill="1" applyBorder="1" applyAlignment="1">
      <alignment horizontal="left" vertical="center" wrapText="1"/>
    </xf>
    <xf numFmtId="0" fontId="10" fillId="2" borderId="7" xfId="0" applyFont="1" applyFill="1" applyBorder="1" applyAlignment="1">
      <alignment horizontal="left" vertical="center" wrapText="1"/>
    </xf>
    <xf numFmtId="0" fontId="6" fillId="2" borderId="7" xfId="0" applyFont="1" applyFill="1" applyBorder="1" applyAlignment="1">
      <alignment horizontal="left" vertical="center" wrapText="1"/>
    </xf>
    <xf numFmtId="0" fontId="2" fillId="2" borderId="7"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6" fillId="2" borderId="0" xfId="0" applyFont="1" applyFill="1" applyAlignment="1">
      <alignment vertical="center" wrapText="1"/>
    </xf>
    <xf numFmtId="0" fontId="9" fillId="2" borderId="7" xfId="0" applyNumberFormat="1" applyFont="1" applyFill="1" applyBorder="1" applyAlignment="1">
      <alignment horizontal="left" vertical="center" wrapText="1"/>
    </xf>
    <xf numFmtId="0" fontId="9" fillId="2" borderId="7" xfId="0" applyFont="1" applyFill="1" applyBorder="1" applyAlignment="1">
      <alignment horizontal="center" vertical="center" wrapText="1"/>
    </xf>
    <xf numFmtId="176" fontId="1" fillId="2" borderId="7" xfId="0" applyNumberFormat="1" applyFont="1" applyFill="1" applyBorder="1" applyAlignment="1">
      <alignment horizontal="center" vertical="center" wrapText="1"/>
    </xf>
    <xf numFmtId="177" fontId="1" fillId="2" borderId="5" xfId="0" applyNumberFormat="1" applyFont="1" applyFill="1" applyBorder="1" applyAlignment="1">
      <alignment horizontal="center" vertical="center"/>
    </xf>
    <xf numFmtId="177" fontId="1" fillId="2" borderId="10" xfId="0" applyNumberFormat="1" applyFont="1" applyFill="1" applyBorder="1" applyAlignment="1">
      <alignment horizontal="center" vertical="center" wrapText="1"/>
    </xf>
    <xf numFmtId="177" fontId="1" fillId="2" borderId="11" xfId="0" applyNumberFormat="1" applyFont="1" applyFill="1" applyBorder="1" applyAlignment="1">
      <alignment horizontal="center" vertical="center" wrapText="1"/>
    </xf>
    <xf numFmtId="9" fontId="1" fillId="2" borderId="7" xfId="11" applyFont="1" applyFill="1" applyBorder="1" applyAlignment="1">
      <alignment horizontal="center" vertical="center"/>
    </xf>
    <xf numFmtId="9" fontId="2" fillId="2" borderId="7" xfId="11" applyFont="1" applyFill="1" applyBorder="1">
      <alignment vertical="center"/>
    </xf>
    <xf numFmtId="9" fontId="2" fillId="2" borderId="7" xfId="11" applyFont="1" applyFill="1" applyBorder="1" applyAlignment="1">
      <alignment horizontal="center" vertical="center"/>
    </xf>
    <xf numFmtId="0" fontId="2" fillId="2" borderId="7" xfId="0" applyNumberFormat="1" applyFont="1" applyFill="1" applyBorder="1">
      <alignment vertical="center"/>
    </xf>
    <xf numFmtId="9" fontId="2" fillId="2" borderId="7" xfId="11" applyNumberFormat="1" applyFont="1" applyFill="1" applyBorder="1">
      <alignment vertical="center"/>
    </xf>
    <xf numFmtId="178" fontId="2" fillId="2" borderId="7" xfId="0" applyNumberFormat="1" applyFont="1" applyFill="1" applyBorder="1">
      <alignment vertical="center"/>
    </xf>
    <xf numFmtId="9" fontId="4" fillId="2" borderId="0" xfId="11" applyFont="1" applyFill="1" applyAlignment="1">
      <alignment horizontal="center" vertical="center"/>
    </xf>
    <xf numFmtId="9" fontId="4" fillId="2" borderId="0" xfId="11" applyFont="1" applyFill="1" applyAlignment="1">
      <alignment horizontal="center" vertical="center" wrapText="1"/>
    </xf>
    <xf numFmtId="9" fontId="1" fillId="2" borderId="0" xfId="11" applyFont="1" applyFill="1" applyAlignment="1">
      <alignment horizontal="center" vertical="center"/>
    </xf>
    <xf numFmtId="9" fontId="1" fillId="2" borderId="0" xfId="11" applyFont="1" applyFill="1" applyAlignment="1">
      <alignment vertical="center" wrapText="1"/>
    </xf>
    <xf numFmtId="9" fontId="1" fillId="2" borderId="5" xfId="11" applyFont="1" applyFill="1" applyBorder="1" applyAlignment="1">
      <alignment horizontal="center" vertical="center"/>
    </xf>
    <xf numFmtId="9" fontId="1" fillId="2" borderId="5" xfId="11" applyFont="1" applyFill="1" applyBorder="1" applyAlignment="1">
      <alignment horizontal="center" vertical="center" wrapText="1"/>
    </xf>
    <xf numFmtId="9" fontId="1" fillId="2" borderId="1" xfId="11" applyFont="1" applyFill="1" applyBorder="1" applyAlignment="1">
      <alignment horizontal="center" vertical="center" wrapText="1"/>
    </xf>
    <xf numFmtId="9" fontId="1" fillId="2" borderId="3" xfId="11" applyFont="1" applyFill="1" applyBorder="1" applyAlignment="1">
      <alignment horizontal="center" vertical="center" wrapText="1"/>
    </xf>
    <xf numFmtId="9" fontId="1" fillId="2" borderId="7" xfId="11" applyFont="1" applyFill="1" applyBorder="1" applyAlignment="1">
      <alignment vertical="center" wrapText="1"/>
    </xf>
    <xf numFmtId="9" fontId="2" fillId="2" borderId="7" xfId="11" applyFont="1" applyFill="1" applyBorder="1" applyAlignment="1">
      <alignment vertical="center" wrapText="1"/>
    </xf>
    <xf numFmtId="0" fontId="2" fillId="2" borderId="7" xfId="0" applyNumberFormat="1" applyFont="1" applyFill="1" applyBorder="1" applyAlignment="1">
      <alignment vertical="center" wrapText="1"/>
    </xf>
    <xf numFmtId="0" fontId="7" fillId="2" borderId="7" xfId="0" applyNumberFormat="1" applyFont="1" applyFill="1" applyBorder="1" applyAlignment="1" applyProtection="1">
      <alignment horizontal="left" vertical="center" wrapText="1"/>
    </xf>
    <xf numFmtId="0" fontId="7" fillId="2" borderId="1" xfId="0" applyNumberFormat="1" applyFont="1" applyFill="1" applyBorder="1" applyAlignment="1" applyProtection="1">
      <alignment horizontal="left" vertical="center" wrapText="1"/>
    </xf>
    <xf numFmtId="0" fontId="2" fillId="2" borderId="7" xfId="0" applyNumberFormat="1" applyFont="1" applyFill="1" applyBorder="1" applyAlignment="1">
      <alignment horizontal="center" vertical="center" shrinkToFit="1"/>
    </xf>
    <xf numFmtId="0" fontId="7" fillId="2" borderId="1" xfId="0" applyNumberFormat="1" applyFont="1" applyFill="1" applyBorder="1" applyAlignment="1">
      <alignment horizontal="center" vertical="center" shrinkToFit="1"/>
    </xf>
    <xf numFmtId="0" fontId="7" fillId="2" borderId="7" xfId="0" applyNumberFormat="1" applyFont="1" applyFill="1" applyBorder="1" applyAlignment="1">
      <alignment horizontal="left" vertical="center" wrapText="1"/>
    </xf>
    <xf numFmtId="49" fontId="7" fillId="2" borderId="7" xfId="0" applyNumberFormat="1" applyFont="1" applyFill="1" applyBorder="1" applyAlignment="1">
      <alignment horizontal="center" vertical="center" shrinkToFit="1"/>
    </xf>
    <xf numFmtId="9" fontId="2" fillId="2" borderId="7" xfId="11" applyNumberFormat="1" applyFont="1" applyFill="1" applyBorder="1" applyAlignment="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81"/>
  <sheetViews>
    <sheetView showZeros="0" tabSelected="1" zoomScale="80" zoomScaleNormal="80" workbookViewId="0">
      <pane ySplit="6" topLeftCell="A17" activePane="bottomLeft" state="frozen"/>
      <selection/>
      <selection pane="bottomLeft" activeCell="U17" sqref="U17"/>
    </sheetView>
  </sheetViews>
  <sheetFormatPr defaultColWidth="9" defaultRowHeight="20.25"/>
  <cols>
    <col min="1" max="1" width="5.63333333333333" style="3" customWidth="1"/>
    <col min="2" max="2" width="20.8833333333333" style="4" customWidth="1"/>
    <col min="3" max="3" width="19.8166666666667" style="5" hidden="1" customWidth="1"/>
    <col min="4" max="4" width="17.3083333333333" style="4" hidden="1" customWidth="1"/>
    <col min="5" max="5" width="31.2666666666667" style="4" customWidth="1"/>
    <col min="6" max="6" width="13.8166666666667" style="3" customWidth="1"/>
    <col min="7" max="7" width="24.1" style="3" customWidth="1"/>
    <col min="8" max="8" width="46.1333333333333" style="6" customWidth="1"/>
    <col min="9" max="9" width="18.25" style="7" customWidth="1"/>
    <col min="10" max="10" width="12.6333333333333" style="7" hidden="1" customWidth="1"/>
    <col min="11" max="11" width="11.95" style="7" hidden="1" customWidth="1"/>
    <col min="12" max="12" width="11.6083333333333" style="7" hidden="1" customWidth="1"/>
    <col min="13" max="13" width="11.0666666666667" style="7" hidden="1" customWidth="1"/>
    <col min="14" max="14" width="10.5333333333333" style="7" hidden="1" customWidth="1"/>
    <col min="15" max="15" width="9" style="7" hidden="1" customWidth="1"/>
    <col min="16" max="16" width="9.1" style="7" hidden="1" customWidth="1"/>
    <col min="17" max="18" width="9" style="7" hidden="1" customWidth="1"/>
    <col min="19" max="19" width="17.3833333333333" style="7"/>
    <col min="20" max="20" width="12.6416666666667" style="7" customWidth="1"/>
    <col min="21" max="21" width="26.1333333333333" style="6" hidden="1" customWidth="1"/>
    <col min="22" max="22" width="20.3583333333333" style="3" hidden="1" customWidth="1"/>
    <col min="23" max="23" width="19.1666666666667" style="4" customWidth="1"/>
    <col min="24" max="24" width="13.75" style="4" hidden="1" customWidth="1"/>
    <col min="25" max="25" width="17.3583333333333" style="4" customWidth="1"/>
    <col min="26" max="27" width="9" style="4" hidden="1" customWidth="1"/>
    <col min="28" max="28" width="9" style="3" hidden="1" customWidth="1"/>
    <col min="29" max="29" width="13.75" style="3" hidden="1" customWidth="1"/>
    <col min="30" max="30" width="18.0333333333333" style="3" hidden="1" customWidth="1"/>
    <col min="31" max="31" width="12.1333333333333" style="7" hidden="1" customWidth="1"/>
    <col min="32" max="32" width="21.2416666666667" style="3" customWidth="1"/>
    <col min="33" max="33" width="15.8833333333333" style="8" customWidth="1"/>
    <col min="34" max="34" width="20.5333333333333" style="9" customWidth="1"/>
    <col min="35" max="35" width="17.1416666666667" style="3" customWidth="1"/>
    <col min="36" max="16384" width="9" style="3" hidden="1" customWidth="1"/>
  </cols>
  <sheetData>
    <row r="1" ht="67" customHeight="1" spans="1:35">
      <c r="A1" s="10" t="s">
        <v>0</v>
      </c>
      <c r="B1" s="11"/>
      <c r="C1" s="10"/>
      <c r="D1" s="11"/>
      <c r="E1" s="11"/>
      <c r="F1" s="10"/>
      <c r="G1" s="10"/>
      <c r="H1" s="10"/>
      <c r="I1" s="10"/>
      <c r="J1" s="10"/>
      <c r="K1" s="10"/>
      <c r="L1" s="10"/>
      <c r="M1" s="10"/>
      <c r="N1" s="10"/>
      <c r="O1" s="10"/>
      <c r="P1" s="10"/>
      <c r="Q1" s="10"/>
      <c r="R1" s="10"/>
      <c r="S1" s="10"/>
      <c r="T1" s="10"/>
      <c r="U1" s="10"/>
      <c r="V1" s="10"/>
      <c r="W1" s="11"/>
      <c r="X1" s="11"/>
      <c r="Y1" s="11"/>
      <c r="Z1" s="11"/>
      <c r="AA1" s="11"/>
      <c r="AB1" s="10"/>
      <c r="AC1" s="10"/>
      <c r="AD1" s="10"/>
      <c r="AE1" s="10"/>
      <c r="AF1" s="10"/>
      <c r="AG1" s="82"/>
      <c r="AH1" s="83"/>
      <c r="AI1" s="10"/>
    </row>
    <row r="2" s="1" customFormat="1" ht="33" customHeight="1" spans="2:35">
      <c r="B2" s="12"/>
      <c r="C2" s="13"/>
      <c r="D2" s="12"/>
      <c r="E2" s="12"/>
      <c r="H2" s="14"/>
      <c r="I2" s="40"/>
      <c r="J2" s="40"/>
      <c r="K2" s="40"/>
      <c r="L2" s="40"/>
      <c r="M2" s="40"/>
      <c r="N2" s="40"/>
      <c r="O2" s="40"/>
      <c r="P2" s="40"/>
      <c r="Q2" s="40"/>
      <c r="R2" s="40"/>
      <c r="S2" s="40"/>
      <c r="T2" s="40"/>
      <c r="U2" s="14"/>
      <c r="W2" s="12"/>
      <c r="X2" s="12"/>
      <c r="Y2" s="12"/>
      <c r="Z2" s="12"/>
      <c r="AA2" s="12"/>
      <c r="AE2" s="40"/>
      <c r="AG2" s="84"/>
      <c r="AH2" s="85"/>
      <c r="AI2" s="40"/>
    </row>
    <row r="3" s="1" customFormat="1" ht="26" customHeight="1" spans="1:34">
      <c r="A3" s="15"/>
      <c r="B3" s="16"/>
      <c r="C3" s="15"/>
      <c r="D3" s="16"/>
      <c r="E3" s="16"/>
      <c r="F3" s="15"/>
      <c r="G3" s="15"/>
      <c r="H3" s="17"/>
      <c r="I3" s="40"/>
      <c r="J3" s="40"/>
      <c r="K3" s="40"/>
      <c r="L3" s="40"/>
      <c r="M3" s="40"/>
      <c r="N3" s="40"/>
      <c r="O3" s="40"/>
      <c r="P3" s="40"/>
      <c r="Q3" s="40"/>
      <c r="R3" s="40"/>
      <c r="S3" s="40"/>
      <c r="T3" s="40"/>
      <c r="U3" s="14"/>
      <c r="W3" s="12"/>
      <c r="X3" s="12"/>
      <c r="Y3" s="12"/>
      <c r="Z3" s="12"/>
      <c r="AA3" s="12"/>
      <c r="AE3" s="40"/>
      <c r="AG3" s="84"/>
      <c r="AH3" s="85"/>
    </row>
    <row r="4" s="2" customFormat="1" ht="31" customHeight="1" spans="1:35">
      <c r="A4" s="18" t="s">
        <v>1</v>
      </c>
      <c r="B4" s="19" t="s">
        <v>2</v>
      </c>
      <c r="C4" s="20" t="s">
        <v>3</v>
      </c>
      <c r="D4" s="19" t="s">
        <v>4</v>
      </c>
      <c r="E4" s="19" t="s">
        <v>5</v>
      </c>
      <c r="F4" s="19" t="s">
        <v>6</v>
      </c>
      <c r="G4" s="19" t="s">
        <v>7</v>
      </c>
      <c r="H4" s="21" t="s">
        <v>8</v>
      </c>
      <c r="I4" s="41" t="s">
        <v>9</v>
      </c>
      <c r="J4" s="42"/>
      <c r="K4" s="42"/>
      <c r="L4" s="42"/>
      <c r="M4" s="42"/>
      <c r="N4" s="42"/>
      <c r="O4" s="42"/>
      <c r="P4" s="42"/>
      <c r="Q4" s="42"/>
      <c r="R4" s="42"/>
      <c r="S4" s="50" t="s">
        <v>10</v>
      </c>
      <c r="T4" s="51" t="s">
        <v>11</v>
      </c>
      <c r="U4" s="21" t="s">
        <v>12</v>
      </c>
      <c r="V4" s="19" t="s">
        <v>13</v>
      </c>
      <c r="W4" s="19" t="s">
        <v>14</v>
      </c>
      <c r="X4" s="19" t="s">
        <v>15</v>
      </c>
      <c r="Y4" s="19" t="s">
        <v>16</v>
      </c>
      <c r="Z4" s="19" t="s">
        <v>17</v>
      </c>
      <c r="AA4" s="19" t="s">
        <v>18</v>
      </c>
      <c r="AB4" s="72" t="s">
        <v>19</v>
      </c>
      <c r="AC4" s="73" t="s">
        <v>20</v>
      </c>
      <c r="AD4" s="73"/>
      <c r="AE4" s="73"/>
      <c r="AF4" s="73"/>
      <c r="AG4" s="86"/>
      <c r="AH4" s="87"/>
      <c r="AI4" s="19" t="s">
        <v>21</v>
      </c>
    </row>
    <row r="5" s="2" customFormat="1" ht="23" customHeight="1" spans="1:35">
      <c r="A5" s="22"/>
      <c r="B5" s="23"/>
      <c r="C5" s="24"/>
      <c r="D5" s="23"/>
      <c r="E5" s="23"/>
      <c r="F5" s="23"/>
      <c r="G5" s="23"/>
      <c r="H5" s="25"/>
      <c r="I5" s="43" t="s">
        <v>22</v>
      </c>
      <c r="J5" s="44" t="s">
        <v>23</v>
      </c>
      <c r="K5" s="44"/>
      <c r="L5" s="44"/>
      <c r="M5" s="44"/>
      <c r="N5" s="44"/>
      <c r="O5" s="43" t="s">
        <v>24</v>
      </c>
      <c r="P5" s="43" t="s">
        <v>25</v>
      </c>
      <c r="Q5" s="43" t="s">
        <v>26</v>
      </c>
      <c r="R5" s="52" t="s">
        <v>27</v>
      </c>
      <c r="S5" s="53"/>
      <c r="T5" s="54"/>
      <c r="U5" s="25"/>
      <c r="V5" s="23"/>
      <c r="W5" s="23"/>
      <c r="X5" s="23"/>
      <c r="Y5" s="23"/>
      <c r="Z5" s="23"/>
      <c r="AA5" s="23"/>
      <c r="AB5" s="72"/>
      <c r="AC5" s="74" t="s">
        <v>28</v>
      </c>
      <c r="AD5" s="18" t="s">
        <v>29</v>
      </c>
      <c r="AE5" s="18" t="s">
        <v>30</v>
      </c>
      <c r="AF5" s="18" t="s">
        <v>31</v>
      </c>
      <c r="AG5" s="88" t="s">
        <v>32</v>
      </c>
      <c r="AH5" s="88" t="s">
        <v>33</v>
      </c>
      <c r="AI5" s="23"/>
    </row>
    <row r="6" s="2" customFormat="1" ht="98" customHeight="1" spans="1:35">
      <c r="A6" s="26"/>
      <c r="B6" s="27"/>
      <c r="C6" s="28"/>
      <c r="D6" s="27"/>
      <c r="E6" s="27"/>
      <c r="F6" s="27"/>
      <c r="G6" s="27"/>
      <c r="H6" s="29"/>
      <c r="I6" s="45"/>
      <c r="J6" s="44" t="s">
        <v>34</v>
      </c>
      <c r="K6" s="44" t="s">
        <v>35</v>
      </c>
      <c r="L6" s="44" t="s">
        <v>36</v>
      </c>
      <c r="M6" s="44" t="s">
        <v>37</v>
      </c>
      <c r="N6" s="44" t="s">
        <v>38</v>
      </c>
      <c r="O6" s="45"/>
      <c r="P6" s="45"/>
      <c r="Q6" s="45"/>
      <c r="R6" s="55"/>
      <c r="S6" s="56"/>
      <c r="T6" s="57"/>
      <c r="U6" s="29"/>
      <c r="V6" s="27"/>
      <c r="W6" s="27"/>
      <c r="X6" s="27"/>
      <c r="Y6" s="27"/>
      <c r="Z6" s="27"/>
      <c r="AA6" s="27"/>
      <c r="AB6" s="72"/>
      <c r="AC6" s="75"/>
      <c r="AD6" s="26"/>
      <c r="AE6" s="26"/>
      <c r="AF6" s="26"/>
      <c r="AG6" s="89"/>
      <c r="AH6" s="89"/>
      <c r="AI6" s="27"/>
    </row>
    <row r="7" s="1" customFormat="1" ht="25" customHeight="1" spans="1:35">
      <c r="A7" s="30" t="s">
        <v>22</v>
      </c>
      <c r="B7" s="31"/>
      <c r="C7" s="32"/>
      <c r="D7" s="31"/>
      <c r="E7" s="31"/>
      <c r="F7" s="32"/>
      <c r="G7" s="32"/>
      <c r="H7" s="33"/>
      <c r="I7" s="46">
        <f>SUBTOTAL(9,I8:I81)</f>
        <v>58214.696703</v>
      </c>
      <c r="J7" s="46">
        <f>SUM(J8:J81)</f>
        <v>37568</v>
      </c>
      <c r="K7" s="46">
        <f>SUM(K8:K81)</f>
        <v>11998</v>
      </c>
      <c r="L7" s="46">
        <f>SUM(L8:L81)</f>
        <v>2365</v>
      </c>
      <c r="M7" s="46">
        <f>SUM(M8:M81)</f>
        <v>2467</v>
      </c>
      <c r="N7" s="46"/>
      <c r="O7" s="46"/>
      <c r="P7" s="46">
        <f>SUM(P8:P81)</f>
        <v>345</v>
      </c>
      <c r="Q7" s="46">
        <f>SUM(Q8:Q81)</f>
        <v>1000</v>
      </c>
      <c r="R7" s="46"/>
      <c r="S7" s="46">
        <f>SUBTOTAL(9,S8:S81)</f>
        <v>54831</v>
      </c>
      <c r="T7" s="46"/>
      <c r="U7" s="58"/>
      <c r="V7" s="59"/>
      <c r="W7" s="60"/>
      <c r="X7" s="60"/>
      <c r="Y7" s="60"/>
      <c r="Z7" s="60"/>
      <c r="AA7" s="60"/>
      <c r="AB7" s="59"/>
      <c r="AC7" s="59"/>
      <c r="AD7" s="59">
        <f>SUBTOTAL(9,AD8:AD81)</f>
        <v>8590.424615</v>
      </c>
      <c r="AE7" s="76">
        <f>AD7/S7</f>
        <v>0.156670945541756</v>
      </c>
      <c r="AF7" s="59">
        <f>SUBTOTAL(9,AF8:AF81)</f>
        <v>16073.383165</v>
      </c>
      <c r="AG7" s="76">
        <f>AF7/S7</f>
        <v>0.2931440820886</v>
      </c>
      <c r="AH7" s="90" t="s">
        <v>39</v>
      </c>
      <c r="AI7" s="59"/>
    </row>
    <row r="8" ht="230" customHeight="1" spans="1:35">
      <c r="A8" s="34">
        <v>1</v>
      </c>
      <c r="B8" s="35" t="s">
        <v>40</v>
      </c>
      <c r="C8" s="36" t="s">
        <v>41</v>
      </c>
      <c r="D8" s="34" t="s">
        <v>42</v>
      </c>
      <c r="E8" s="35" t="s">
        <v>43</v>
      </c>
      <c r="F8" s="34" t="s">
        <v>44</v>
      </c>
      <c r="G8" s="35" t="s">
        <v>45</v>
      </c>
      <c r="H8" s="37" t="s">
        <v>46</v>
      </c>
      <c r="I8" s="47">
        <v>2000</v>
      </c>
      <c r="J8" s="47"/>
      <c r="K8" s="47">
        <v>0</v>
      </c>
      <c r="L8" s="47">
        <v>1199.608</v>
      </c>
      <c r="M8" s="47">
        <v>0</v>
      </c>
      <c r="N8" s="47"/>
      <c r="O8" s="47"/>
      <c r="P8" s="47">
        <v>0</v>
      </c>
      <c r="Q8" s="47">
        <v>0</v>
      </c>
      <c r="R8" s="47"/>
      <c r="S8" s="61">
        <v>1199.608</v>
      </c>
      <c r="T8" s="61">
        <v>18291</v>
      </c>
      <c r="U8" s="62" t="s">
        <v>47</v>
      </c>
      <c r="V8" s="37" t="s">
        <v>48</v>
      </c>
      <c r="W8" s="35" t="s">
        <v>49</v>
      </c>
      <c r="X8" s="35" t="s">
        <v>50</v>
      </c>
      <c r="Y8" s="35" t="s">
        <v>49</v>
      </c>
      <c r="Z8" s="35" t="s">
        <v>50</v>
      </c>
      <c r="AA8" s="35" t="s">
        <v>51</v>
      </c>
      <c r="AB8" s="77">
        <v>0.12</v>
      </c>
      <c r="AC8" s="34">
        <f t="shared" ref="AC8:AC13" si="0">I8*AB8</f>
        <v>240</v>
      </c>
      <c r="AD8" s="34">
        <v>0</v>
      </c>
      <c r="AE8" s="78">
        <f>AD8/S8</f>
        <v>0</v>
      </c>
      <c r="AF8" s="79">
        <v>0</v>
      </c>
      <c r="AG8" s="78">
        <f>AF8/S8</f>
        <v>0</v>
      </c>
      <c r="AH8" s="91" t="s">
        <v>52</v>
      </c>
      <c r="AI8" s="92"/>
    </row>
    <row r="9" ht="207" customHeight="1" spans="1:35">
      <c r="A9" s="34">
        <v>2</v>
      </c>
      <c r="B9" s="35" t="s">
        <v>53</v>
      </c>
      <c r="C9" s="34" t="s">
        <v>41</v>
      </c>
      <c r="D9" s="34" t="s">
        <v>42</v>
      </c>
      <c r="E9" s="35" t="s">
        <v>54</v>
      </c>
      <c r="F9" s="34" t="s">
        <v>44</v>
      </c>
      <c r="G9" s="35" t="s">
        <v>55</v>
      </c>
      <c r="H9" s="37" t="s">
        <v>56</v>
      </c>
      <c r="I9" s="47">
        <v>6500</v>
      </c>
      <c r="J9" s="47">
        <v>6500</v>
      </c>
      <c r="K9" s="47">
        <v>0</v>
      </c>
      <c r="L9" s="47">
        <v>0</v>
      </c>
      <c r="M9" s="47">
        <v>0</v>
      </c>
      <c r="N9" s="47"/>
      <c r="O9" s="47"/>
      <c r="P9" s="47">
        <v>0</v>
      </c>
      <c r="Q9" s="47">
        <v>0</v>
      </c>
      <c r="R9" s="47"/>
      <c r="S9" s="61">
        <v>6500</v>
      </c>
      <c r="T9" s="61">
        <v>17213</v>
      </c>
      <c r="U9" s="62" t="s">
        <v>57</v>
      </c>
      <c r="V9" s="37" t="s">
        <v>58</v>
      </c>
      <c r="W9" s="35" t="s">
        <v>49</v>
      </c>
      <c r="X9" s="35" t="s">
        <v>50</v>
      </c>
      <c r="Y9" s="35" t="s">
        <v>49</v>
      </c>
      <c r="Z9" s="35" t="s">
        <v>50</v>
      </c>
      <c r="AA9" s="35" t="s">
        <v>51</v>
      </c>
      <c r="AB9" s="80">
        <v>0.5</v>
      </c>
      <c r="AC9" s="34">
        <f t="shared" si="0"/>
        <v>3250</v>
      </c>
      <c r="AD9" s="34">
        <v>0</v>
      </c>
      <c r="AE9" s="78">
        <f t="shared" ref="AE9:AE54" si="1">AD9/S9</f>
        <v>0</v>
      </c>
      <c r="AF9" s="81">
        <v>2037.436</v>
      </c>
      <c r="AG9" s="78">
        <f t="shared" ref="AG9:AG54" si="2">AF9/S9</f>
        <v>0.313451692307692</v>
      </c>
      <c r="AH9" s="91" t="s">
        <v>52</v>
      </c>
      <c r="AI9" s="35"/>
    </row>
    <row r="10" ht="155" customHeight="1" spans="1:35">
      <c r="A10" s="34">
        <v>3</v>
      </c>
      <c r="B10" s="35" t="s">
        <v>59</v>
      </c>
      <c r="C10" s="36" t="s">
        <v>41</v>
      </c>
      <c r="D10" s="34" t="s">
        <v>42</v>
      </c>
      <c r="E10" s="35" t="s">
        <v>60</v>
      </c>
      <c r="F10" s="34" t="s">
        <v>44</v>
      </c>
      <c r="G10" s="35" t="s">
        <v>45</v>
      </c>
      <c r="H10" s="37" t="s">
        <v>61</v>
      </c>
      <c r="I10" s="47">
        <v>500</v>
      </c>
      <c r="J10" s="47">
        <v>500</v>
      </c>
      <c r="K10" s="47">
        <v>0</v>
      </c>
      <c r="L10" s="47">
        <v>0</v>
      </c>
      <c r="M10" s="47">
        <v>0</v>
      </c>
      <c r="N10" s="47"/>
      <c r="O10" s="47"/>
      <c r="P10" s="47">
        <v>0</v>
      </c>
      <c r="Q10" s="47">
        <v>0</v>
      </c>
      <c r="R10" s="47"/>
      <c r="S10" s="61">
        <v>500</v>
      </c>
      <c r="T10" s="61">
        <v>4582</v>
      </c>
      <c r="U10" s="62" t="s">
        <v>62</v>
      </c>
      <c r="V10" s="37" t="s">
        <v>63</v>
      </c>
      <c r="W10" s="35" t="s">
        <v>49</v>
      </c>
      <c r="X10" s="35" t="s">
        <v>50</v>
      </c>
      <c r="Y10" s="35" t="s">
        <v>49</v>
      </c>
      <c r="Z10" s="35" t="s">
        <v>50</v>
      </c>
      <c r="AA10" s="35" t="s">
        <v>51</v>
      </c>
      <c r="AB10" s="77">
        <v>0.1</v>
      </c>
      <c r="AC10" s="34">
        <f t="shared" si="0"/>
        <v>50</v>
      </c>
      <c r="AD10" s="34">
        <v>0</v>
      </c>
      <c r="AE10" s="78">
        <f t="shared" si="1"/>
        <v>0</v>
      </c>
      <c r="AF10" s="79">
        <v>1.586</v>
      </c>
      <c r="AG10" s="78"/>
      <c r="AH10" s="91" t="s">
        <v>52</v>
      </c>
      <c r="AI10" s="92"/>
    </row>
    <row r="11" ht="234" customHeight="1" spans="1:35">
      <c r="A11" s="34">
        <v>4</v>
      </c>
      <c r="B11" s="35" t="s">
        <v>64</v>
      </c>
      <c r="C11" s="34" t="s">
        <v>41</v>
      </c>
      <c r="D11" s="34" t="s">
        <v>42</v>
      </c>
      <c r="E11" s="35" t="s">
        <v>65</v>
      </c>
      <c r="F11" s="34" t="s">
        <v>44</v>
      </c>
      <c r="G11" s="35" t="s">
        <v>55</v>
      </c>
      <c r="H11" s="37" t="s">
        <v>66</v>
      </c>
      <c r="I11" s="47">
        <v>3157.86</v>
      </c>
      <c r="J11" s="47">
        <v>1939.182297</v>
      </c>
      <c r="K11" s="47">
        <v>1218.677703</v>
      </c>
      <c r="L11" s="47">
        <v>0</v>
      </c>
      <c r="M11" s="47">
        <v>0</v>
      </c>
      <c r="N11" s="47"/>
      <c r="O11" s="47"/>
      <c r="P11" s="47">
        <v>0</v>
      </c>
      <c r="Q11" s="47">
        <v>0</v>
      </c>
      <c r="R11" s="47"/>
      <c r="S11" s="61">
        <v>3157.86</v>
      </c>
      <c r="T11" s="61">
        <v>11105</v>
      </c>
      <c r="U11" s="62" t="s">
        <v>67</v>
      </c>
      <c r="V11" s="37" t="s">
        <v>68</v>
      </c>
      <c r="W11" s="35" t="s">
        <v>69</v>
      </c>
      <c r="X11" s="35" t="s">
        <v>70</v>
      </c>
      <c r="Y11" s="35" t="s">
        <v>69</v>
      </c>
      <c r="Z11" s="35" t="s">
        <v>70</v>
      </c>
      <c r="AA11" s="35" t="s">
        <v>71</v>
      </c>
      <c r="AB11" s="77">
        <v>0.1</v>
      </c>
      <c r="AC11" s="34">
        <f t="shared" si="0"/>
        <v>315.786</v>
      </c>
      <c r="AD11" s="81">
        <v>525.62009</v>
      </c>
      <c r="AE11" s="78">
        <f t="shared" si="1"/>
        <v>0.166448192763454</v>
      </c>
      <c r="AF11" s="79">
        <v>573.89658</v>
      </c>
      <c r="AG11" s="78">
        <f t="shared" si="2"/>
        <v>0.181735916095077</v>
      </c>
      <c r="AH11" s="91" t="s">
        <v>52</v>
      </c>
      <c r="AI11" s="35"/>
    </row>
    <row r="12" ht="409" customHeight="1" spans="1:35">
      <c r="A12" s="34">
        <v>5</v>
      </c>
      <c r="B12" s="35" t="s">
        <v>72</v>
      </c>
      <c r="C12" s="34" t="s">
        <v>41</v>
      </c>
      <c r="D12" s="34" t="s">
        <v>73</v>
      </c>
      <c r="E12" s="35" t="s">
        <v>74</v>
      </c>
      <c r="F12" s="34" t="s">
        <v>75</v>
      </c>
      <c r="G12" s="35" t="s">
        <v>76</v>
      </c>
      <c r="H12" s="37" t="s">
        <v>77</v>
      </c>
      <c r="I12" s="47">
        <v>400</v>
      </c>
      <c r="J12" s="47">
        <v>400</v>
      </c>
      <c r="K12" s="47">
        <v>0</v>
      </c>
      <c r="L12" s="47">
        <v>0</v>
      </c>
      <c r="M12" s="47">
        <v>0</v>
      </c>
      <c r="N12" s="47"/>
      <c r="O12" s="47"/>
      <c r="P12" s="47">
        <v>0</v>
      </c>
      <c r="Q12" s="47">
        <v>0</v>
      </c>
      <c r="R12" s="47"/>
      <c r="S12" s="63">
        <v>400</v>
      </c>
      <c r="T12" s="61">
        <v>35</v>
      </c>
      <c r="U12" s="64" t="s">
        <v>78</v>
      </c>
      <c r="V12" s="37" t="s">
        <v>79</v>
      </c>
      <c r="W12" s="35" t="s">
        <v>80</v>
      </c>
      <c r="X12" s="35" t="s">
        <v>81</v>
      </c>
      <c r="Y12" s="35" t="s">
        <v>49</v>
      </c>
      <c r="Z12" s="35" t="s">
        <v>50</v>
      </c>
      <c r="AA12" s="35" t="s">
        <v>51</v>
      </c>
      <c r="AB12" s="80">
        <v>0.58</v>
      </c>
      <c r="AC12" s="34">
        <f t="shared" si="0"/>
        <v>232</v>
      </c>
      <c r="AD12" s="34">
        <v>119.5133</v>
      </c>
      <c r="AE12" s="78">
        <f t="shared" si="1"/>
        <v>0.29878325</v>
      </c>
      <c r="AF12" s="79">
        <v>232.0133</v>
      </c>
      <c r="AG12" s="78">
        <f t="shared" si="2"/>
        <v>0.58003325</v>
      </c>
      <c r="AH12" s="91" t="s">
        <v>52</v>
      </c>
      <c r="AI12" s="35"/>
    </row>
    <row r="13" ht="142" customHeight="1" spans="1:35">
      <c r="A13" s="34">
        <v>6</v>
      </c>
      <c r="B13" s="35" t="s">
        <v>82</v>
      </c>
      <c r="C13" s="34" t="s">
        <v>41</v>
      </c>
      <c r="D13" s="34" t="s">
        <v>73</v>
      </c>
      <c r="E13" s="35" t="s">
        <v>83</v>
      </c>
      <c r="F13" s="34" t="s">
        <v>44</v>
      </c>
      <c r="G13" s="35" t="s">
        <v>84</v>
      </c>
      <c r="H13" s="37" t="s">
        <v>85</v>
      </c>
      <c r="I13" s="47">
        <v>126</v>
      </c>
      <c r="J13" s="47">
        <v>126</v>
      </c>
      <c r="K13" s="47">
        <v>0</v>
      </c>
      <c r="L13" s="47">
        <v>0</v>
      </c>
      <c r="M13" s="47">
        <v>0</v>
      </c>
      <c r="N13" s="47"/>
      <c r="O13" s="47"/>
      <c r="P13" s="47">
        <v>0</v>
      </c>
      <c r="Q13" s="47">
        <v>0</v>
      </c>
      <c r="R13" s="47"/>
      <c r="S13" s="63">
        <v>126</v>
      </c>
      <c r="T13" s="61">
        <v>37</v>
      </c>
      <c r="U13" s="64" t="s">
        <v>86</v>
      </c>
      <c r="V13" s="37" t="s">
        <v>87</v>
      </c>
      <c r="W13" s="35" t="s">
        <v>88</v>
      </c>
      <c r="X13" s="35" t="s">
        <v>89</v>
      </c>
      <c r="Y13" s="35" t="s">
        <v>49</v>
      </c>
      <c r="Z13" s="35" t="s">
        <v>50</v>
      </c>
      <c r="AA13" s="35" t="s">
        <v>51</v>
      </c>
      <c r="AB13" s="80">
        <v>0.6</v>
      </c>
      <c r="AC13" s="34">
        <f t="shared" si="0"/>
        <v>75.6</v>
      </c>
      <c r="AD13" s="34">
        <v>56</v>
      </c>
      <c r="AE13" s="78">
        <f t="shared" si="1"/>
        <v>0.444444444444444</v>
      </c>
      <c r="AF13" s="79">
        <v>56</v>
      </c>
      <c r="AG13" s="78">
        <f t="shared" si="2"/>
        <v>0.444444444444444</v>
      </c>
      <c r="AH13" s="91" t="s">
        <v>52</v>
      </c>
      <c r="AI13" s="35"/>
    </row>
    <row r="14" ht="155" customHeight="1" spans="1:35">
      <c r="A14" s="34">
        <v>7</v>
      </c>
      <c r="B14" s="35" t="s">
        <v>90</v>
      </c>
      <c r="C14" s="34" t="s">
        <v>41</v>
      </c>
      <c r="D14" s="34" t="s">
        <v>73</v>
      </c>
      <c r="E14" s="35" t="s">
        <v>91</v>
      </c>
      <c r="F14" s="34" t="s">
        <v>44</v>
      </c>
      <c r="G14" s="35" t="s">
        <v>92</v>
      </c>
      <c r="H14" s="37" t="s">
        <v>93</v>
      </c>
      <c r="I14" s="47">
        <v>780</v>
      </c>
      <c r="J14" s="48">
        <v>710</v>
      </c>
      <c r="K14" s="47">
        <v>0</v>
      </c>
      <c r="L14" s="47">
        <v>0</v>
      </c>
      <c r="M14" s="47">
        <v>0</v>
      </c>
      <c r="N14" s="47"/>
      <c r="O14" s="47"/>
      <c r="P14" s="47">
        <v>0</v>
      </c>
      <c r="Q14" s="47">
        <v>0</v>
      </c>
      <c r="R14" s="47"/>
      <c r="S14" s="48">
        <v>710</v>
      </c>
      <c r="T14" s="61">
        <v>546</v>
      </c>
      <c r="U14" s="64" t="s">
        <v>94</v>
      </c>
      <c r="V14" s="37" t="s">
        <v>95</v>
      </c>
      <c r="W14" s="35" t="s">
        <v>80</v>
      </c>
      <c r="X14" s="35" t="s">
        <v>81</v>
      </c>
      <c r="Y14" s="35" t="s">
        <v>49</v>
      </c>
      <c r="Z14" s="35" t="s">
        <v>50</v>
      </c>
      <c r="AA14" s="35" t="s">
        <v>51</v>
      </c>
      <c r="AB14" s="80">
        <v>0.05</v>
      </c>
      <c r="AC14" s="34">
        <f t="shared" ref="AC14:AC56" si="3">I14*AB14</f>
        <v>39</v>
      </c>
      <c r="AD14" s="34">
        <v>0</v>
      </c>
      <c r="AE14" s="78">
        <f t="shared" si="1"/>
        <v>0</v>
      </c>
      <c r="AF14" s="79">
        <v>0</v>
      </c>
      <c r="AG14" s="78">
        <f t="shared" si="2"/>
        <v>0</v>
      </c>
      <c r="AH14" s="91" t="s">
        <v>52</v>
      </c>
      <c r="AI14" s="35"/>
    </row>
    <row r="15" ht="155" customHeight="1" spans="1:35">
      <c r="A15" s="34">
        <v>8</v>
      </c>
      <c r="B15" s="35" t="s">
        <v>96</v>
      </c>
      <c r="C15" s="36" t="s">
        <v>41</v>
      </c>
      <c r="D15" s="34" t="s">
        <v>73</v>
      </c>
      <c r="E15" s="35" t="s">
        <v>97</v>
      </c>
      <c r="F15" s="34" t="s">
        <v>44</v>
      </c>
      <c r="G15" s="35" t="s">
        <v>98</v>
      </c>
      <c r="H15" s="37" t="s">
        <v>99</v>
      </c>
      <c r="I15" s="47">
        <v>991</v>
      </c>
      <c r="J15" s="47">
        <v>991</v>
      </c>
      <c r="K15" s="47">
        <v>0</v>
      </c>
      <c r="L15" s="47">
        <v>0</v>
      </c>
      <c r="M15" s="47">
        <v>0</v>
      </c>
      <c r="N15" s="47"/>
      <c r="O15" s="47"/>
      <c r="P15" s="47">
        <v>0</v>
      </c>
      <c r="Q15" s="47">
        <v>0</v>
      </c>
      <c r="R15" s="47"/>
      <c r="S15" s="47">
        <v>991</v>
      </c>
      <c r="T15" s="61">
        <v>176</v>
      </c>
      <c r="U15" s="65" t="s">
        <v>100</v>
      </c>
      <c r="V15" s="37" t="s">
        <v>101</v>
      </c>
      <c r="W15" s="35" t="s">
        <v>102</v>
      </c>
      <c r="X15" s="35" t="s">
        <v>103</v>
      </c>
      <c r="Y15" s="35" t="s">
        <v>49</v>
      </c>
      <c r="Z15" s="35" t="s">
        <v>50</v>
      </c>
      <c r="AA15" s="35" t="s">
        <v>51</v>
      </c>
      <c r="AB15" s="80">
        <v>0.3</v>
      </c>
      <c r="AC15" s="34">
        <f t="shared" si="3"/>
        <v>297.3</v>
      </c>
      <c r="AD15" s="34">
        <v>0</v>
      </c>
      <c r="AE15" s="78">
        <f t="shared" si="1"/>
        <v>0</v>
      </c>
      <c r="AF15" s="79">
        <v>291.4507</v>
      </c>
      <c r="AG15" s="78">
        <f t="shared" si="2"/>
        <v>0.294097578203834</v>
      </c>
      <c r="AH15" s="91" t="s">
        <v>52</v>
      </c>
      <c r="AI15" s="35"/>
    </row>
    <row r="16" ht="155" customHeight="1" spans="1:35">
      <c r="A16" s="34">
        <v>9</v>
      </c>
      <c r="B16" s="35" t="s">
        <v>104</v>
      </c>
      <c r="C16" s="34" t="s">
        <v>41</v>
      </c>
      <c r="D16" s="34" t="s">
        <v>73</v>
      </c>
      <c r="E16" s="35" t="s">
        <v>105</v>
      </c>
      <c r="F16" s="34" t="s">
        <v>44</v>
      </c>
      <c r="G16" s="35" t="s">
        <v>106</v>
      </c>
      <c r="H16" s="37" t="s">
        <v>107</v>
      </c>
      <c r="I16" s="47">
        <v>2000</v>
      </c>
      <c r="J16" s="47">
        <v>2000</v>
      </c>
      <c r="K16" s="47">
        <v>0</v>
      </c>
      <c r="L16" s="47">
        <v>0</v>
      </c>
      <c r="M16" s="47">
        <v>0</v>
      </c>
      <c r="N16" s="47"/>
      <c r="O16" s="47"/>
      <c r="P16" s="47">
        <v>0</v>
      </c>
      <c r="Q16" s="47">
        <v>0</v>
      </c>
      <c r="R16" s="47"/>
      <c r="S16" s="47">
        <v>2000</v>
      </c>
      <c r="T16" s="61">
        <v>787</v>
      </c>
      <c r="U16" s="37" t="s">
        <v>108</v>
      </c>
      <c r="V16" s="37" t="s">
        <v>109</v>
      </c>
      <c r="W16" s="35" t="s">
        <v>110</v>
      </c>
      <c r="X16" s="35" t="s">
        <v>111</v>
      </c>
      <c r="Y16" s="35" t="s">
        <v>49</v>
      </c>
      <c r="Z16" s="35" t="s">
        <v>50</v>
      </c>
      <c r="AA16" s="35" t="s">
        <v>51</v>
      </c>
      <c r="AB16" s="80">
        <v>0.5</v>
      </c>
      <c r="AC16" s="34">
        <f t="shared" si="3"/>
        <v>1000</v>
      </c>
      <c r="AD16" s="81">
        <v>580.53</v>
      </c>
      <c r="AE16" s="78">
        <f t="shared" si="1"/>
        <v>0.290265</v>
      </c>
      <c r="AF16" s="79">
        <v>964.65</v>
      </c>
      <c r="AG16" s="78">
        <f t="shared" si="2"/>
        <v>0.482325</v>
      </c>
      <c r="AH16" s="91" t="s">
        <v>52</v>
      </c>
      <c r="AI16" s="35"/>
    </row>
    <row r="17" ht="155" customHeight="1" spans="1:35">
      <c r="A17" s="34">
        <v>10</v>
      </c>
      <c r="B17" s="35" t="s">
        <v>112</v>
      </c>
      <c r="C17" s="34" t="s">
        <v>41</v>
      </c>
      <c r="D17" s="34" t="s">
        <v>73</v>
      </c>
      <c r="E17" s="35" t="s">
        <v>113</v>
      </c>
      <c r="F17" s="34" t="s">
        <v>44</v>
      </c>
      <c r="G17" s="35" t="s">
        <v>114</v>
      </c>
      <c r="H17" s="37" t="s">
        <v>115</v>
      </c>
      <c r="I17" s="47">
        <v>380</v>
      </c>
      <c r="J17" s="47">
        <v>0</v>
      </c>
      <c r="K17" s="47">
        <v>0</v>
      </c>
      <c r="L17" s="47">
        <v>380</v>
      </c>
      <c r="M17" s="47">
        <v>0</v>
      </c>
      <c r="N17" s="47"/>
      <c r="O17" s="47"/>
      <c r="P17" s="47">
        <v>0</v>
      </c>
      <c r="Q17" s="47">
        <v>0</v>
      </c>
      <c r="R17" s="47"/>
      <c r="S17" s="63">
        <v>380</v>
      </c>
      <c r="T17" s="61">
        <v>1127</v>
      </c>
      <c r="U17" s="66" t="s">
        <v>116</v>
      </c>
      <c r="V17" s="37" t="s">
        <v>117</v>
      </c>
      <c r="W17" s="35" t="s">
        <v>88</v>
      </c>
      <c r="X17" s="35" t="s">
        <v>89</v>
      </c>
      <c r="Y17" s="35" t="s">
        <v>49</v>
      </c>
      <c r="Z17" s="35" t="s">
        <v>50</v>
      </c>
      <c r="AA17" s="35" t="s">
        <v>51</v>
      </c>
      <c r="AB17" s="80">
        <v>0.7</v>
      </c>
      <c r="AC17" s="34">
        <f t="shared" si="3"/>
        <v>266</v>
      </c>
      <c r="AD17" s="81">
        <v>120.54</v>
      </c>
      <c r="AE17" s="78">
        <f t="shared" si="1"/>
        <v>0.317210526315789</v>
      </c>
      <c r="AF17" s="79">
        <v>227</v>
      </c>
      <c r="AG17" s="78">
        <f t="shared" si="2"/>
        <v>0.597368421052632</v>
      </c>
      <c r="AH17" s="91" t="s">
        <v>52</v>
      </c>
      <c r="AI17" s="35"/>
    </row>
    <row r="18" ht="155" customHeight="1" spans="1:35">
      <c r="A18" s="34">
        <v>11</v>
      </c>
      <c r="B18" s="35" t="s">
        <v>118</v>
      </c>
      <c r="C18" s="34" t="s">
        <v>41</v>
      </c>
      <c r="D18" s="34" t="s">
        <v>73</v>
      </c>
      <c r="E18" s="35" t="s">
        <v>119</v>
      </c>
      <c r="F18" s="34" t="s">
        <v>44</v>
      </c>
      <c r="G18" s="35" t="s">
        <v>120</v>
      </c>
      <c r="H18" s="37" t="s">
        <v>121</v>
      </c>
      <c r="I18" s="47">
        <v>540</v>
      </c>
      <c r="J18" s="48">
        <v>486</v>
      </c>
      <c r="K18" s="47">
        <v>0</v>
      </c>
      <c r="L18" s="47">
        <v>0</v>
      </c>
      <c r="M18" s="47">
        <v>0</v>
      </c>
      <c r="N18" s="47"/>
      <c r="O18" s="47"/>
      <c r="P18" s="47">
        <v>0</v>
      </c>
      <c r="Q18" s="47">
        <v>0</v>
      </c>
      <c r="R18" s="47"/>
      <c r="S18" s="67">
        <v>486</v>
      </c>
      <c r="T18" s="61">
        <v>100</v>
      </c>
      <c r="U18" s="66" t="s">
        <v>122</v>
      </c>
      <c r="V18" s="37" t="s">
        <v>123</v>
      </c>
      <c r="W18" s="35" t="s">
        <v>110</v>
      </c>
      <c r="X18" s="35" t="s">
        <v>111</v>
      </c>
      <c r="Y18" s="35" t="s">
        <v>49</v>
      </c>
      <c r="Z18" s="35" t="s">
        <v>50</v>
      </c>
      <c r="AA18" s="35" t="s">
        <v>51</v>
      </c>
      <c r="AB18" s="80">
        <v>0.01</v>
      </c>
      <c r="AC18" s="34">
        <f t="shared" si="3"/>
        <v>5.4</v>
      </c>
      <c r="AD18" s="34">
        <v>0</v>
      </c>
      <c r="AE18" s="78">
        <f t="shared" si="1"/>
        <v>0</v>
      </c>
      <c r="AF18" s="79">
        <v>0</v>
      </c>
      <c r="AG18" s="78">
        <f t="shared" si="2"/>
        <v>0</v>
      </c>
      <c r="AH18" s="91" t="s">
        <v>52</v>
      </c>
      <c r="AI18" s="35"/>
    </row>
    <row r="19" ht="155" customHeight="1" spans="1:35">
      <c r="A19" s="34">
        <v>12</v>
      </c>
      <c r="B19" s="35" t="s">
        <v>124</v>
      </c>
      <c r="C19" s="34" t="s">
        <v>41</v>
      </c>
      <c r="D19" s="34" t="s">
        <v>73</v>
      </c>
      <c r="E19" s="35" t="s">
        <v>125</v>
      </c>
      <c r="F19" s="34" t="s">
        <v>126</v>
      </c>
      <c r="G19" s="35" t="s">
        <v>127</v>
      </c>
      <c r="H19" s="37" t="s">
        <v>128</v>
      </c>
      <c r="I19" s="47">
        <v>908.42</v>
      </c>
      <c r="J19" s="47">
        <v>908.42</v>
      </c>
      <c r="K19" s="47">
        <v>0</v>
      </c>
      <c r="L19" s="47">
        <v>0</v>
      </c>
      <c r="M19" s="47">
        <v>0</v>
      </c>
      <c r="N19" s="47"/>
      <c r="O19" s="47"/>
      <c r="P19" s="47">
        <v>0</v>
      </c>
      <c r="Q19" s="47">
        <v>0</v>
      </c>
      <c r="R19" s="47"/>
      <c r="S19" s="68">
        <v>908.42</v>
      </c>
      <c r="T19" s="61">
        <v>2796</v>
      </c>
      <c r="U19" s="62" t="s">
        <v>129</v>
      </c>
      <c r="V19" s="37" t="s">
        <v>130</v>
      </c>
      <c r="W19" s="35" t="s">
        <v>131</v>
      </c>
      <c r="X19" s="35" t="s">
        <v>132</v>
      </c>
      <c r="Y19" s="35" t="s">
        <v>131</v>
      </c>
      <c r="Z19" s="35" t="s">
        <v>132</v>
      </c>
      <c r="AA19" s="35" t="s">
        <v>51</v>
      </c>
      <c r="AB19" s="80">
        <v>0.76</v>
      </c>
      <c r="AC19" s="34">
        <f t="shared" si="3"/>
        <v>690.3992</v>
      </c>
      <c r="AD19" s="81">
        <v>494.4528</v>
      </c>
      <c r="AE19" s="78">
        <f t="shared" si="1"/>
        <v>0.544299773232646</v>
      </c>
      <c r="AF19" s="79">
        <v>692.6428</v>
      </c>
      <c r="AG19" s="78">
        <f t="shared" si="2"/>
        <v>0.762469782699632</v>
      </c>
      <c r="AH19" s="91" t="s">
        <v>52</v>
      </c>
      <c r="AI19" s="35"/>
    </row>
    <row r="20" ht="155" customHeight="1" spans="1:35">
      <c r="A20" s="34">
        <v>13</v>
      </c>
      <c r="B20" s="35" t="s">
        <v>133</v>
      </c>
      <c r="C20" s="36" t="s">
        <v>41</v>
      </c>
      <c r="D20" s="34" t="s">
        <v>73</v>
      </c>
      <c r="E20" s="35" t="s">
        <v>134</v>
      </c>
      <c r="F20" s="34" t="s">
        <v>75</v>
      </c>
      <c r="G20" s="35" t="s">
        <v>135</v>
      </c>
      <c r="H20" s="37" t="s">
        <v>136</v>
      </c>
      <c r="I20" s="47">
        <v>380</v>
      </c>
      <c r="J20" s="47">
        <v>380</v>
      </c>
      <c r="K20" s="47">
        <v>0</v>
      </c>
      <c r="L20" s="47">
        <v>0</v>
      </c>
      <c r="M20" s="47">
        <v>0</v>
      </c>
      <c r="N20" s="47"/>
      <c r="O20" s="47"/>
      <c r="P20" s="47">
        <v>0</v>
      </c>
      <c r="Q20" s="47">
        <v>0</v>
      </c>
      <c r="R20" s="47"/>
      <c r="S20" s="68">
        <v>380</v>
      </c>
      <c r="T20" s="61">
        <v>206</v>
      </c>
      <c r="U20" s="62" t="s">
        <v>137</v>
      </c>
      <c r="V20" s="37" t="s">
        <v>138</v>
      </c>
      <c r="W20" s="35" t="s">
        <v>139</v>
      </c>
      <c r="X20" s="35" t="s">
        <v>140</v>
      </c>
      <c r="Y20" s="35" t="s">
        <v>141</v>
      </c>
      <c r="Z20" s="35" t="s">
        <v>142</v>
      </c>
      <c r="AA20" s="35" t="s">
        <v>143</v>
      </c>
      <c r="AB20" s="80">
        <v>0.2</v>
      </c>
      <c r="AC20" s="34">
        <f t="shared" si="3"/>
        <v>76</v>
      </c>
      <c r="AD20" s="34">
        <v>0</v>
      </c>
      <c r="AE20" s="78">
        <f t="shared" si="1"/>
        <v>0</v>
      </c>
      <c r="AF20" s="79">
        <v>114.245</v>
      </c>
      <c r="AG20" s="78">
        <f t="shared" si="2"/>
        <v>0.300644736842105</v>
      </c>
      <c r="AH20" s="91" t="s">
        <v>52</v>
      </c>
      <c r="AI20" s="35"/>
    </row>
    <row r="21" ht="155" customHeight="1" spans="1:35">
      <c r="A21" s="34">
        <v>14</v>
      </c>
      <c r="B21" s="35" t="s">
        <v>144</v>
      </c>
      <c r="C21" s="36" t="s">
        <v>41</v>
      </c>
      <c r="D21" s="34" t="s">
        <v>73</v>
      </c>
      <c r="E21" s="35" t="s">
        <v>145</v>
      </c>
      <c r="F21" s="34" t="s">
        <v>44</v>
      </c>
      <c r="G21" s="35" t="s">
        <v>146</v>
      </c>
      <c r="H21" s="37" t="s">
        <v>147</v>
      </c>
      <c r="I21" s="47">
        <v>100</v>
      </c>
      <c r="J21" s="47">
        <v>100</v>
      </c>
      <c r="K21" s="47">
        <v>0</v>
      </c>
      <c r="L21" s="47">
        <v>0</v>
      </c>
      <c r="M21" s="47">
        <v>0</v>
      </c>
      <c r="N21" s="47"/>
      <c r="O21" s="47"/>
      <c r="P21" s="47">
        <v>0</v>
      </c>
      <c r="Q21" s="47">
        <v>0</v>
      </c>
      <c r="R21" s="47"/>
      <c r="S21" s="68">
        <v>100</v>
      </c>
      <c r="T21" s="61">
        <v>52</v>
      </c>
      <c r="U21" s="62" t="s">
        <v>148</v>
      </c>
      <c r="V21" s="37" t="s">
        <v>149</v>
      </c>
      <c r="W21" s="35" t="s">
        <v>88</v>
      </c>
      <c r="X21" s="35" t="s">
        <v>89</v>
      </c>
      <c r="Y21" s="35" t="s">
        <v>141</v>
      </c>
      <c r="Z21" s="35" t="s">
        <v>142</v>
      </c>
      <c r="AA21" s="35" t="s">
        <v>143</v>
      </c>
      <c r="AB21" s="80">
        <v>0.34</v>
      </c>
      <c r="AC21" s="34">
        <f t="shared" si="3"/>
        <v>34</v>
      </c>
      <c r="AD21" s="34">
        <v>0</v>
      </c>
      <c r="AE21" s="78">
        <f t="shared" si="1"/>
        <v>0</v>
      </c>
      <c r="AF21" s="79">
        <v>33.8</v>
      </c>
      <c r="AG21" s="78">
        <f t="shared" si="2"/>
        <v>0.338</v>
      </c>
      <c r="AH21" s="91" t="s">
        <v>52</v>
      </c>
      <c r="AI21" s="35"/>
    </row>
    <row r="22" ht="185" customHeight="1" spans="1:35">
      <c r="A22" s="34">
        <v>15</v>
      </c>
      <c r="B22" s="35" t="s">
        <v>150</v>
      </c>
      <c r="C22" s="34" t="s">
        <v>41</v>
      </c>
      <c r="D22" s="34" t="s">
        <v>73</v>
      </c>
      <c r="E22" s="35" t="s">
        <v>151</v>
      </c>
      <c r="F22" s="34" t="s">
        <v>44</v>
      </c>
      <c r="G22" s="35" t="s">
        <v>152</v>
      </c>
      <c r="H22" s="37" t="s">
        <v>153</v>
      </c>
      <c r="I22" s="47">
        <v>800</v>
      </c>
      <c r="J22" s="48">
        <v>720</v>
      </c>
      <c r="K22" s="47">
        <v>0</v>
      </c>
      <c r="L22" s="47">
        <v>0</v>
      </c>
      <c r="M22" s="47">
        <v>0</v>
      </c>
      <c r="N22" s="47"/>
      <c r="O22" s="47"/>
      <c r="P22" s="47">
        <v>0</v>
      </c>
      <c r="Q22" s="47">
        <v>0</v>
      </c>
      <c r="R22" s="47"/>
      <c r="S22" s="68">
        <v>720</v>
      </c>
      <c r="T22" s="61">
        <v>50</v>
      </c>
      <c r="U22" s="62" t="s">
        <v>154</v>
      </c>
      <c r="V22" s="37" t="s">
        <v>155</v>
      </c>
      <c r="W22" s="35" t="s">
        <v>156</v>
      </c>
      <c r="X22" s="35" t="s">
        <v>157</v>
      </c>
      <c r="Y22" s="35" t="s">
        <v>141</v>
      </c>
      <c r="Z22" s="35" t="s">
        <v>142</v>
      </c>
      <c r="AA22" s="35" t="s">
        <v>143</v>
      </c>
      <c r="AB22" s="80">
        <v>0.01</v>
      </c>
      <c r="AC22" s="34">
        <f t="shared" si="3"/>
        <v>8</v>
      </c>
      <c r="AD22" s="34">
        <v>0</v>
      </c>
      <c r="AE22" s="78">
        <f t="shared" si="1"/>
        <v>0</v>
      </c>
      <c r="AF22" s="79">
        <v>0</v>
      </c>
      <c r="AG22" s="78">
        <f t="shared" si="2"/>
        <v>0</v>
      </c>
      <c r="AH22" s="91" t="s">
        <v>52</v>
      </c>
      <c r="AI22" s="35"/>
    </row>
    <row r="23" ht="301" customHeight="1" spans="1:35">
      <c r="A23" s="34">
        <v>16</v>
      </c>
      <c r="B23" s="35" t="s">
        <v>158</v>
      </c>
      <c r="C23" s="34" t="s">
        <v>41</v>
      </c>
      <c r="D23" s="34" t="s">
        <v>159</v>
      </c>
      <c r="E23" s="35" t="s">
        <v>160</v>
      </c>
      <c r="F23" s="34" t="s">
        <v>44</v>
      </c>
      <c r="G23" s="35" t="s">
        <v>161</v>
      </c>
      <c r="H23" s="37" t="s">
        <v>162</v>
      </c>
      <c r="I23" s="47">
        <v>390</v>
      </c>
      <c r="J23" s="47">
        <v>0</v>
      </c>
      <c r="K23" s="47">
        <v>0</v>
      </c>
      <c r="L23" s="47">
        <v>390</v>
      </c>
      <c r="M23" s="47">
        <v>0</v>
      </c>
      <c r="N23" s="47"/>
      <c r="O23" s="47"/>
      <c r="P23" s="47">
        <v>0</v>
      </c>
      <c r="Q23" s="47">
        <v>0</v>
      </c>
      <c r="R23" s="47"/>
      <c r="S23" s="68">
        <v>390</v>
      </c>
      <c r="T23" s="61">
        <v>1618</v>
      </c>
      <c r="U23" s="62" t="s">
        <v>163</v>
      </c>
      <c r="V23" s="37" t="s">
        <v>164</v>
      </c>
      <c r="W23" s="35" t="s">
        <v>165</v>
      </c>
      <c r="X23" s="35" t="s">
        <v>166</v>
      </c>
      <c r="Y23" s="35" t="s">
        <v>167</v>
      </c>
      <c r="Z23" s="35" t="s">
        <v>168</v>
      </c>
      <c r="AA23" s="35" t="s">
        <v>169</v>
      </c>
      <c r="AB23" s="80">
        <v>0.15</v>
      </c>
      <c r="AC23" s="34">
        <f t="shared" si="3"/>
        <v>58.5</v>
      </c>
      <c r="AD23" s="34">
        <v>0</v>
      </c>
      <c r="AE23" s="78">
        <f t="shared" si="1"/>
        <v>0</v>
      </c>
      <c r="AF23" s="79">
        <v>114</v>
      </c>
      <c r="AG23" s="78">
        <f t="shared" si="2"/>
        <v>0.292307692307692</v>
      </c>
      <c r="AH23" s="91" t="s">
        <v>52</v>
      </c>
      <c r="AI23" s="35"/>
    </row>
    <row r="24" ht="155" customHeight="1" spans="1:35">
      <c r="A24" s="34">
        <v>17</v>
      </c>
      <c r="B24" s="35" t="s">
        <v>170</v>
      </c>
      <c r="C24" s="36" t="s">
        <v>41</v>
      </c>
      <c r="D24" s="34" t="s">
        <v>171</v>
      </c>
      <c r="E24" s="35" t="s">
        <v>172</v>
      </c>
      <c r="F24" s="34" t="s">
        <v>44</v>
      </c>
      <c r="G24" s="35" t="s">
        <v>173</v>
      </c>
      <c r="H24" s="37" t="s">
        <v>174</v>
      </c>
      <c r="I24" s="47">
        <v>1382.27</v>
      </c>
      <c r="J24" s="48"/>
      <c r="K24" s="48">
        <v>1354.505</v>
      </c>
      <c r="L24" s="47">
        <v>0</v>
      </c>
      <c r="M24" s="47">
        <v>0</v>
      </c>
      <c r="N24" s="47"/>
      <c r="O24" s="47"/>
      <c r="P24" s="47">
        <v>0</v>
      </c>
      <c r="Q24" s="47">
        <v>0</v>
      </c>
      <c r="R24" s="47"/>
      <c r="S24" s="68">
        <v>1354.505</v>
      </c>
      <c r="T24" s="61">
        <v>236</v>
      </c>
      <c r="U24" s="62" t="s">
        <v>175</v>
      </c>
      <c r="V24" s="37" t="s">
        <v>176</v>
      </c>
      <c r="W24" s="35" t="s">
        <v>177</v>
      </c>
      <c r="X24" s="35" t="s">
        <v>178</v>
      </c>
      <c r="Y24" s="35" t="s">
        <v>177</v>
      </c>
      <c r="Z24" s="35" t="s">
        <v>178</v>
      </c>
      <c r="AA24" s="35" t="s">
        <v>51</v>
      </c>
      <c r="AB24" s="80">
        <v>0.9</v>
      </c>
      <c r="AC24" s="34">
        <f t="shared" si="3"/>
        <v>1244.043</v>
      </c>
      <c r="AD24" s="34">
        <v>0</v>
      </c>
      <c r="AE24" s="78">
        <f t="shared" si="1"/>
        <v>0</v>
      </c>
      <c r="AF24" s="81">
        <v>590.59196</v>
      </c>
      <c r="AG24" s="78">
        <f t="shared" si="2"/>
        <v>0.436020509337359</v>
      </c>
      <c r="AH24" s="91" t="s">
        <v>52</v>
      </c>
      <c r="AI24" s="35"/>
    </row>
    <row r="25" ht="155" customHeight="1" spans="1:35">
      <c r="A25" s="34">
        <v>18</v>
      </c>
      <c r="B25" s="35" t="s">
        <v>179</v>
      </c>
      <c r="C25" s="34" t="s">
        <v>41</v>
      </c>
      <c r="D25" s="34" t="s">
        <v>171</v>
      </c>
      <c r="E25" s="35" t="s">
        <v>180</v>
      </c>
      <c r="F25" s="34" t="s">
        <v>44</v>
      </c>
      <c r="G25" s="35" t="s">
        <v>181</v>
      </c>
      <c r="H25" s="37" t="s">
        <v>182</v>
      </c>
      <c r="I25" s="47">
        <v>170</v>
      </c>
      <c r="J25" s="47">
        <v>0</v>
      </c>
      <c r="K25" s="47">
        <v>0</v>
      </c>
      <c r="L25" s="47">
        <v>0</v>
      </c>
      <c r="M25" s="47">
        <v>170</v>
      </c>
      <c r="N25" s="47"/>
      <c r="O25" s="47"/>
      <c r="P25" s="47">
        <v>0</v>
      </c>
      <c r="Q25" s="47">
        <v>0</v>
      </c>
      <c r="R25" s="47"/>
      <c r="S25" s="68">
        <v>170</v>
      </c>
      <c r="T25" s="61">
        <v>320</v>
      </c>
      <c r="U25" s="69" t="s">
        <v>183</v>
      </c>
      <c r="V25" s="37" t="s">
        <v>184</v>
      </c>
      <c r="W25" s="35" t="s">
        <v>185</v>
      </c>
      <c r="X25" s="35" t="s">
        <v>186</v>
      </c>
      <c r="Y25" s="35" t="s">
        <v>187</v>
      </c>
      <c r="Z25" s="35" t="s">
        <v>188</v>
      </c>
      <c r="AA25" s="35" t="s">
        <v>71</v>
      </c>
      <c r="AB25" s="80">
        <v>0.75</v>
      </c>
      <c r="AC25" s="34">
        <f t="shared" si="3"/>
        <v>127.5</v>
      </c>
      <c r="AD25" s="34">
        <v>47.38</v>
      </c>
      <c r="AE25" s="78">
        <f t="shared" si="1"/>
        <v>0.278705882352941</v>
      </c>
      <c r="AF25" s="79">
        <v>110.056</v>
      </c>
      <c r="AG25" s="78">
        <f t="shared" si="2"/>
        <v>0.647388235294118</v>
      </c>
      <c r="AH25" s="91" t="s">
        <v>52</v>
      </c>
      <c r="AI25" s="35"/>
    </row>
    <row r="26" ht="155" customHeight="1" spans="1:35">
      <c r="A26" s="34">
        <v>19</v>
      </c>
      <c r="B26" s="35" t="s">
        <v>189</v>
      </c>
      <c r="C26" s="34" t="s">
        <v>41</v>
      </c>
      <c r="D26" s="34" t="s">
        <v>171</v>
      </c>
      <c r="E26" s="35" t="s">
        <v>190</v>
      </c>
      <c r="F26" s="34" t="s">
        <v>44</v>
      </c>
      <c r="G26" s="35" t="s">
        <v>191</v>
      </c>
      <c r="H26" s="37" t="s">
        <v>192</v>
      </c>
      <c r="I26" s="47">
        <v>390</v>
      </c>
      <c r="J26" s="47">
        <v>0</v>
      </c>
      <c r="K26" s="47">
        <v>0</v>
      </c>
      <c r="L26" s="47">
        <v>0</v>
      </c>
      <c r="M26" s="47">
        <v>390</v>
      </c>
      <c r="N26" s="47"/>
      <c r="O26" s="47"/>
      <c r="P26" s="47">
        <v>0</v>
      </c>
      <c r="Q26" s="47">
        <v>0</v>
      </c>
      <c r="R26" s="47"/>
      <c r="S26" s="68">
        <v>390</v>
      </c>
      <c r="T26" s="61">
        <v>173</v>
      </c>
      <c r="U26" s="62" t="s">
        <v>193</v>
      </c>
      <c r="V26" s="37" t="s">
        <v>194</v>
      </c>
      <c r="W26" s="35" t="s">
        <v>165</v>
      </c>
      <c r="X26" s="35" t="s">
        <v>166</v>
      </c>
      <c r="Y26" s="35" t="s">
        <v>187</v>
      </c>
      <c r="Z26" s="35" t="s">
        <v>188</v>
      </c>
      <c r="AA26" s="35" t="s">
        <v>71</v>
      </c>
      <c r="AB26" s="80">
        <v>0.92</v>
      </c>
      <c r="AC26" s="34">
        <f t="shared" si="3"/>
        <v>358.8</v>
      </c>
      <c r="AD26" s="81">
        <v>229.4</v>
      </c>
      <c r="AE26" s="78">
        <f t="shared" si="1"/>
        <v>0.588205128205128</v>
      </c>
      <c r="AF26" s="79">
        <v>301.4</v>
      </c>
      <c r="AG26" s="78">
        <f t="shared" si="2"/>
        <v>0.772820512820513</v>
      </c>
      <c r="AH26" s="91" t="s">
        <v>52</v>
      </c>
      <c r="AI26" s="35"/>
    </row>
    <row r="27" ht="155" customHeight="1" spans="1:35">
      <c r="A27" s="34">
        <v>20</v>
      </c>
      <c r="B27" s="35" t="s">
        <v>195</v>
      </c>
      <c r="C27" s="34" t="s">
        <v>41</v>
      </c>
      <c r="D27" s="34" t="s">
        <v>171</v>
      </c>
      <c r="E27" s="35" t="s">
        <v>196</v>
      </c>
      <c r="F27" s="34" t="s">
        <v>44</v>
      </c>
      <c r="G27" s="35" t="s">
        <v>197</v>
      </c>
      <c r="H27" s="37" t="s">
        <v>198</v>
      </c>
      <c r="I27" s="47">
        <v>390</v>
      </c>
      <c r="J27" s="47">
        <v>0</v>
      </c>
      <c r="K27" s="47">
        <v>0</v>
      </c>
      <c r="L27" s="47">
        <v>0</v>
      </c>
      <c r="M27" s="47">
        <v>390</v>
      </c>
      <c r="N27" s="47"/>
      <c r="O27" s="47"/>
      <c r="P27" s="47">
        <v>0</v>
      </c>
      <c r="Q27" s="47">
        <v>0</v>
      </c>
      <c r="R27" s="47"/>
      <c r="S27" s="68">
        <v>390</v>
      </c>
      <c r="T27" s="61">
        <v>437</v>
      </c>
      <c r="U27" s="62" t="s">
        <v>193</v>
      </c>
      <c r="V27" s="37" t="s">
        <v>194</v>
      </c>
      <c r="W27" s="35" t="s">
        <v>102</v>
      </c>
      <c r="X27" s="35" t="s">
        <v>103</v>
      </c>
      <c r="Y27" s="35" t="s">
        <v>187</v>
      </c>
      <c r="Z27" s="35" t="s">
        <v>188</v>
      </c>
      <c r="AA27" s="35" t="s">
        <v>71</v>
      </c>
      <c r="AB27" s="80">
        <v>0.6</v>
      </c>
      <c r="AC27" s="34">
        <f t="shared" si="3"/>
        <v>234</v>
      </c>
      <c r="AD27" s="81">
        <v>226.28</v>
      </c>
      <c r="AE27" s="78">
        <f t="shared" si="1"/>
        <v>0.580205128205128</v>
      </c>
      <c r="AF27" s="79">
        <v>228.9972</v>
      </c>
      <c r="AG27" s="78">
        <f t="shared" si="2"/>
        <v>0.587172307692308</v>
      </c>
      <c r="AH27" s="91" t="s">
        <v>52</v>
      </c>
      <c r="AI27" s="35"/>
    </row>
    <row r="28" ht="155" customHeight="1" spans="1:35">
      <c r="A28" s="34">
        <v>21</v>
      </c>
      <c r="B28" s="35" t="s">
        <v>199</v>
      </c>
      <c r="C28" s="34" t="s">
        <v>41</v>
      </c>
      <c r="D28" s="34" t="s">
        <v>171</v>
      </c>
      <c r="E28" s="35" t="s">
        <v>200</v>
      </c>
      <c r="F28" s="34" t="s">
        <v>44</v>
      </c>
      <c r="G28" s="35" t="s">
        <v>201</v>
      </c>
      <c r="H28" s="37" t="s">
        <v>202</v>
      </c>
      <c r="I28" s="47">
        <v>60</v>
      </c>
      <c r="J28" s="47">
        <v>60</v>
      </c>
      <c r="K28" s="47">
        <v>0</v>
      </c>
      <c r="L28" s="47">
        <v>0</v>
      </c>
      <c r="M28" s="47">
        <v>0</v>
      </c>
      <c r="N28" s="47"/>
      <c r="O28" s="47"/>
      <c r="P28" s="47">
        <v>0</v>
      </c>
      <c r="Q28" s="47">
        <v>0</v>
      </c>
      <c r="R28" s="47"/>
      <c r="S28" s="68">
        <v>60</v>
      </c>
      <c r="T28" s="61">
        <v>85</v>
      </c>
      <c r="U28" s="62" t="s">
        <v>203</v>
      </c>
      <c r="V28" s="37" t="s">
        <v>204</v>
      </c>
      <c r="W28" s="35" t="s">
        <v>165</v>
      </c>
      <c r="X28" s="35" t="s">
        <v>166</v>
      </c>
      <c r="Y28" s="35" t="s">
        <v>49</v>
      </c>
      <c r="Z28" s="35" t="s">
        <v>50</v>
      </c>
      <c r="AA28" s="35" t="s">
        <v>51</v>
      </c>
      <c r="AB28" s="80">
        <v>0.98</v>
      </c>
      <c r="AC28" s="34">
        <f t="shared" si="3"/>
        <v>58.8</v>
      </c>
      <c r="AD28" s="81">
        <v>25.9</v>
      </c>
      <c r="AE28" s="78">
        <f t="shared" si="1"/>
        <v>0.431666666666667</v>
      </c>
      <c r="AF28" s="79">
        <v>25.9</v>
      </c>
      <c r="AG28" s="78">
        <f t="shared" si="2"/>
        <v>0.431666666666667</v>
      </c>
      <c r="AH28" s="91" t="s">
        <v>52</v>
      </c>
      <c r="AI28" s="35"/>
    </row>
    <row r="29" ht="155" customHeight="1" spans="1:35">
      <c r="A29" s="34">
        <v>22</v>
      </c>
      <c r="B29" s="35" t="s">
        <v>205</v>
      </c>
      <c r="C29" s="36" t="s">
        <v>41</v>
      </c>
      <c r="D29" s="34" t="s">
        <v>171</v>
      </c>
      <c r="E29" s="35" t="s">
        <v>206</v>
      </c>
      <c r="F29" s="34" t="s">
        <v>44</v>
      </c>
      <c r="G29" s="35" t="s">
        <v>207</v>
      </c>
      <c r="H29" s="37" t="s">
        <v>208</v>
      </c>
      <c r="I29" s="47">
        <v>102</v>
      </c>
      <c r="J29" s="47">
        <v>0</v>
      </c>
      <c r="K29" s="47">
        <v>102</v>
      </c>
      <c r="L29" s="47">
        <v>0</v>
      </c>
      <c r="M29" s="47">
        <v>0</v>
      </c>
      <c r="N29" s="47"/>
      <c r="O29" s="47"/>
      <c r="P29" s="47">
        <v>0</v>
      </c>
      <c r="Q29" s="47">
        <v>0</v>
      </c>
      <c r="R29" s="47"/>
      <c r="S29" s="68">
        <v>102</v>
      </c>
      <c r="T29" s="61">
        <v>28</v>
      </c>
      <c r="U29" s="62" t="s">
        <v>209</v>
      </c>
      <c r="V29" s="37" t="s">
        <v>210</v>
      </c>
      <c r="W29" s="35" t="s">
        <v>139</v>
      </c>
      <c r="X29" s="35" t="s">
        <v>140</v>
      </c>
      <c r="Y29" s="35" t="s">
        <v>141</v>
      </c>
      <c r="Z29" s="35" t="s">
        <v>142</v>
      </c>
      <c r="AA29" s="35" t="s">
        <v>143</v>
      </c>
      <c r="AB29" s="80">
        <v>0.2</v>
      </c>
      <c r="AC29" s="34">
        <f t="shared" si="3"/>
        <v>20.4</v>
      </c>
      <c r="AD29" s="34">
        <v>0</v>
      </c>
      <c r="AE29" s="78">
        <f t="shared" si="1"/>
        <v>0</v>
      </c>
      <c r="AF29" s="79">
        <v>27.53</v>
      </c>
      <c r="AG29" s="78">
        <f t="shared" si="2"/>
        <v>0.269901960784314</v>
      </c>
      <c r="AH29" s="91" t="s">
        <v>52</v>
      </c>
      <c r="AI29" s="35"/>
    </row>
    <row r="30" ht="155" customHeight="1" spans="1:35">
      <c r="A30" s="34">
        <v>23</v>
      </c>
      <c r="B30" s="35" t="s">
        <v>211</v>
      </c>
      <c r="C30" s="34" t="s">
        <v>41</v>
      </c>
      <c r="D30" s="34" t="s">
        <v>171</v>
      </c>
      <c r="E30" s="35" t="s">
        <v>212</v>
      </c>
      <c r="F30" s="34" t="s">
        <v>44</v>
      </c>
      <c r="G30" s="35" t="s">
        <v>213</v>
      </c>
      <c r="H30" s="37" t="s">
        <v>214</v>
      </c>
      <c r="I30" s="47">
        <v>102</v>
      </c>
      <c r="J30" s="47">
        <v>0</v>
      </c>
      <c r="K30" s="47">
        <v>102</v>
      </c>
      <c r="L30" s="47">
        <v>0</v>
      </c>
      <c r="M30" s="47">
        <v>0</v>
      </c>
      <c r="N30" s="47"/>
      <c r="O30" s="47"/>
      <c r="P30" s="47">
        <v>0</v>
      </c>
      <c r="Q30" s="47">
        <v>0</v>
      </c>
      <c r="R30" s="47"/>
      <c r="S30" s="68">
        <v>102</v>
      </c>
      <c r="T30" s="61">
        <v>451</v>
      </c>
      <c r="U30" s="62" t="s">
        <v>215</v>
      </c>
      <c r="V30" s="37" t="s">
        <v>216</v>
      </c>
      <c r="W30" s="35" t="s">
        <v>110</v>
      </c>
      <c r="X30" s="35" t="s">
        <v>111</v>
      </c>
      <c r="Y30" s="35" t="s">
        <v>49</v>
      </c>
      <c r="Z30" s="35" t="s">
        <v>50</v>
      </c>
      <c r="AA30" s="35" t="s">
        <v>51</v>
      </c>
      <c r="AB30" s="80">
        <v>0.7</v>
      </c>
      <c r="AC30" s="34">
        <f t="shared" si="3"/>
        <v>71.4</v>
      </c>
      <c r="AD30" s="81">
        <v>57.92</v>
      </c>
      <c r="AE30" s="78">
        <f t="shared" si="1"/>
        <v>0.567843137254902</v>
      </c>
      <c r="AF30" s="79">
        <v>58.33</v>
      </c>
      <c r="AG30" s="78">
        <f t="shared" si="2"/>
        <v>0.571862745098039</v>
      </c>
      <c r="AH30" s="91" t="s">
        <v>52</v>
      </c>
      <c r="AI30" s="35"/>
    </row>
    <row r="31" ht="155" customHeight="1" spans="1:35">
      <c r="A31" s="34">
        <v>24</v>
      </c>
      <c r="B31" s="35" t="s">
        <v>217</v>
      </c>
      <c r="C31" s="34" t="s">
        <v>41</v>
      </c>
      <c r="D31" s="34" t="s">
        <v>171</v>
      </c>
      <c r="E31" s="35" t="s">
        <v>218</v>
      </c>
      <c r="F31" s="34" t="s">
        <v>44</v>
      </c>
      <c r="G31" s="35" t="s">
        <v>219</v>
      </c>
      <c r="H31" s="37" t="s">
        <v>214</v>
      </c>
      <c r="I31" s="47">
        <v>102</v>
      </c>
      <c r="J31" s="47">
        <v>0</v>
      </c>
      <c r="K31" s="47">
        <v>102</v>
      </c>
      <c r="L31" s="47">
        <v>0</v>
      </c>
      <c r="M31" s="47">
        <v>0</v>
      </c>
      <c r="N31" s="47"/>
      <c r="O31" s="47"/>
      <c r="P31" s="47">
        <v>0</v>
      </c>
      <c r="Q31" s="47">
        <v>0</v>
      </c>
      <c r="R31" s="47"/>
      <c r="S31" s="68">
        <v>102</v>
      </c>
      <c r="T31" s="61">
        <v>341</v>
      </c>
      <c r="U31" s="62" t="s">
        <v>215</v>
      </c>
      <c r="V31" s="37" t="s">
        <v>216</v>
      </c>
      <c r="W31" s="35" t="s">
        <v>110</v>
      </c>
      <c r="X31" s="35" t="s">
        <v>111</v>
      </c>
      <c r="Y31" s="35" t="s">
        <v>49</v>
      </c>
      <c r="Z31" s="35" t="s">
        <v>50</v>
      </c>
      <c r="AA31" s="35" t="s">
        <v>51</v>
      </c>
      <c r="AB31" s="80">
        <v>0.65</v>
      </c>
      <c r="AC31" s="34">
        <f t="shared" si="3"/>
        <v>66.3</v>
      </c>
      <c r="AD31" s="81">
        <v>30.13</v>
      </c>
      <c r="AE31" s="78">
        <f t="shared" si="1"/>
        <v>0.295392156862745</v>
      </c>
      <c r="AF31" s="79">
        <v>58.43</v>
      </c>
      <c r="AG31" s="78">
        <f t="shared" si="2"/>
        <v>0.572843137254902</v>
      </c>
      <c r="AH31" s="91" t="s">
        <v>52</v>
      </c>
      <c r="AI31" s="35"/>
    </row>
    <row r="32" ht="253" customHeight="1" spans="1:35">
      <c r="A32" s="34">
        <v>25</v>
      </c>
      <c r="B32" s="35" t="s">
        <v>220</v>
      </c>
      <c r="C32" s="34" t="s">
        <v>41</v>
      </c>
      <c r="D32" s="34" t="s">
        <v>171</v>
      </c>
      <c r="E32" s="35" t="s">
        <v>221</v>
      </c>
      <c r="F32" s="34" t="s">
        <v>44</v>
      </c>
      <c r="G32" s="35" t="s">
        <v>222</v>
      </c>
      <c r="H32" s="38" t="s">
        <v>223</v>
      </c>
      <c r="I32" s="48">
        <v>88</v>
      </c>
      <c r="J32" s="47">
        <v>0</v>
      </c>
      <c r="K32" s="47">
        <v>0</v>
      </c>
      <c r="L32" s="47">
        <v>0</v>
      </c>
      <c r="M32" s="47">
        <v>0</v>
      </c>
      <c r="N32" s="47">
        <v>88</v>
      </c>
      <c r="O32" s="47"/>
      <c r="P32" s="47">
        <v>0</v>
      </c>
      <c r="Q32" s="47">
        <v>0</v>
      </c>
      <c r="R32" s="47"/>
      <c r="S32" s="68">
        <v>88</v>
      </c>
      <c r="T32" s="61">
        <v>30</v>
      </c>
      <c r="U32" s="70" t="s">
        <v>224</v>
      </c>
      <c r="V32" s="37" t="s">
        <v>225</v>
      </c>
      <c r="W32" s="35" t="s">
        <v>226</v>
      </c>
      <c r="X32" s="35" t="s">
        <v>227</v>
      </c>
      <c r="Y32" s="35" t="s">
        <v>49</v>
      </c>
      <c r="Z32" s="35" t="s">
        <v>50</v>
      </c>
      <c r="AA32" s="35" t="s">
        <v>51</v>
      </c>
      <c r="AB32" s="80"/>
      <c r="AC32" s="34">
        <f t="shared" si="3"/>
        <v>0</v>
      </c>
      <c r="AD32" s="34">
        <v>0</v>
      </c>
      <c r="AE32" s="78">
        <f t="shared" si="1"/>
        <v>0</v>
      </c>
      <c r="AF32" s="79">
        <v>0</v>
      </c>
      <c r="AG32" s="78">
        <f t="shared" si="2"/>
        <v>0</v>
      </c>
      <c r="AH32" s="91" t="s">
        <v>228</v>
      </c>
      <c r="AI32" s="35"/>
    </row>
    <row r="33" ht="191" customHeight="1" spans="1:35">
      <c r="A33" s="34">
        <v>26</v>
      </c>
      <c r="B33" s="35" t="s">
        <v>229</v>
      </c>
      <c r="C33" s="34" t="s">
        <v>41</v>
      </c>
      <c r="D33" s="34" t="s">
        <v>230</v>
      </c>
      <c r="E33" s="35" t="s">
        <v>231</v>
      </c>
      <c r="F33" s="34" t="s">
        <v>44</v>
      </c>
      <c r="G33" s="35" t="s">
        <v>232</v>
      </c>
      <c r="H33" s="37" t="s">
        <v>233</v>
      </c>
      <c r="I33" s="47">
        <v>1130</v>
      </c>
      <c r="J33" s="47">
        <v>1130</v>
      </c>
      <c r="K33" s="47">
        <v>0</v>
      </c>
      <c r="L33" s="47">
        <v>0</v>
      </c>
      <c r="M33" s="47">
        <v>0</v>
      </c>
      <c r="N33" s="47"/>
      <c r="O33" s="47"/>
      <c r="P33" s="47">
        <v>0</v>
      </c>
      <c r="Q33" s="47">
        <v>0</v>
      </c>
      <c r="R33" s="47"/>
      <c r="S33" s="68">
        <v>1130</v>
      </c>
      <c r="T33" s="61">
        <v>7000</v>
      </c>
      <c r="U33" s="62" t="s">
        <v>234</v>
      </c>
      <c r="V33" s="37" t="s">
        <v>235</v>
      </c>
      <c r="W33" s="35" t="s">
        <v>236</v>
      </c>
      <c r="X33" s="35" t="s">
        <v>237</v>
      </c>
      <c r="Y33" s="35" t="s">
        <v>236</v>
      </c>
      <c r="Z33" s="35" t="s">
        <v>237</v>
      </c>
      <c r="AA33" s="35" t="s">
        <v>71</v>
      </c>
      <c r="AB33" s="77">
        <v>0.3333</v>
      </c>
      <c r="AC33" s="34">
        <f t="shared" si="3"/>
        <v>376.629</v>
      </c>
      <c r="AD33" s="34">
        <v>150.36</v>
      </c>
      <c r="AE33" s="78">
        <f t="shared" si="1"/>
        <v>0.133061946902655</v>
      </c>
      <c r="AF33" s="79">
        <v>273.06</v>
      </c>
      <c r="AG33" s="78">
        <f t="shared" si="2"/>
        <v>0.241646017699115</v>
      </c>
      <c r="AH33" s="91" t="s">
        <v>52</v>
      </c>
      <c r="AI33" s="35"/>
    </row>
    <row r="34" ht="155" customHeight="1" spans="1:35">
      <c r="A34" s="34">
        <v>27</v>
      </c>
      <c r="B34" s="35" t="s">
        <v>238</v>
      </c>
      <c r="C34" s="34" t="s">
        <v>239</v>
      </c>
      <c r="D34" s="34" t="s">
        <v>240</v>
      </c>
      <c r="E34" s="35" t="s">
        <v>241</v>
      </c>
      <c r="F34" s="34" t="s">
        <v>44</v>
      </c>
      <c r="G34" s="35" t="s">
        <v>55</v>
      </c>
      <c r="H34" s="37" t="s">
        <v>242</v>
      </c>
      <c r="I34" s="47">
        <v>1200</v>
      </c>
      <c r="J34" s="47">
        <v>0</v>
      </c>
      <c r="K34" s="47">
        <v>1200</v>
      </c>
      <c r="L34" s="47">
        <v>0</v>
      </c>
      <c r="M34" s="47">
        <v>0</v>
      </c>
      <c r="N34" s="47"/>
      <c r="O34" s="47"/>
      <c r="P34" s="47">
        <v>0</v>
      </c>
      <c r="Q34" s="47">
        <v>0</v>
      </c>
      <c r="R34" s="47"/>
      <c r="S34" s="68">
        <v>1200</v>
      </c>
      <c r="T34" s="61">
        <v>1000</v>
      </c>
      <c r="U34" s="62" t="s">
        <v>243</v>
      </c>
      <c r="V34" s="37" t="s">
        <v>244</v>
      </c>
      <c r="W34" s="35" t="s">
        <v>245</v>
      </c>
      <c r="X34" s="35" t="s">
        <v>246</v>
      </c>
      <c r="Y34" s="35" t="s">
        <v>245</v>
      </c>
      <c r="Z34" s="35" t="s">
        <v>246</v>
      </c>
      <c r="AA34" s="35" t="s">
        <v>71</v>
      </c>
      <c r="AB34" s="80">
        <v>0.5</v>
      </c>
      <c r="AC34" s="34">
        <f t="shared" si="3"/>
        <v>600</v>
      </c>
      <c r="AD34" s="34">
        <v>500</v>
      </c>
      <c r="AE34" s="78">
        <f t="shared" si="1"/>
        <v>0.416666666666667</v>
      </c>
      <c r="AF34" s="79">
        <v>500</v>
      </c>
      <c r="AG34" s="78">
        <f t="shared" si="2"/>
        <v>0.416666666666667</v>
      </c>
      <c r="AH34" s="91" t="s">
        <v>52</v>
      </c>
      <c r="AI34" s="35"/>
    </row>
    <row r="35" ht="155" customHeight="1" spans="1:35">
      <c r="A35" s="34">
        <v>28</v>
      </c>
      <c r="B35" s="35" t="s">
        <v>247</v>
      </c>
      <c r="C35" s="34" t="s">
        <v>248</v>
      </c>
      <c r="D35" s="34" t="s">
        <v>249</v>
      </c>
      <c r="E35" s="35" t="s">
        <v>250</v>
      </c>
      <c r="F35" s="34" t="s">
        <v>44</v>
      </c>
      <c r="G35" s="35" t="s">
        <v>251</v>
      </c>
      <c r="H35" s="37" t="s">
        <v>252</v>
      </c>
      <c r="I35" s="47">
        <v>390</v>
      </c>
      <c r="J35" s="47">
        <v>0</v>
      </c>
      <c r="K35" s="47">
        <v>0</v>
      </c>
      <c r="L35" s="47">
        <v>0</v>
      </c>
      <c r="M35" s="47">
        <v>390</v>
      </c>
      <c r="N35" s="47"/>
      <c r="O35" s="47"/>
      <c r="P35" s="47">
        <v>0</v>
      </c>
      <c r="Q35" s="47">
        <v>0</v>
      </c>
      <c r="R35" s="47"/>
      <c r="S35" s="68">
        <v>390</v>
      </c>
      <c r="T35" s="61">
        <v>259</v>
      </c>
      <c r="U35" s="62" t="s">
        <v>253</v>
      </c>
      <c r="V35" s="37" t="s">
        <v>254</v>
      </c>
      <c r="W35" s="35" t="s">
        <v>139</v>
      </c>
      <c r="X35" s="35" t="s">
        <v>140</v>
      </c>
      <c r="Y35" s="35" t="s">
        <v>187</v>
      </c>
      <c r="Z35" s="35" t="s">
        <v>188</v>
      </c>
      <c r="AA35" s="35" t="s">
        <v>71</v>
      </c>
      <c r="AB35" s="80">
        <v>0.85</v>
      </c>
      <c r="AC35" s="34">
        <f t="shared" si="3"/>
        <v>331.5</v>
      </c>
      <c r="AD35" s="81">
        <v>119.32793</v>
      </c>
      <c r="AE35" s="78">
        <f t="shared" si="1"/>
        <v>0.305969051282051</v>
      </c>
      <c r="AF35" s="79">
        <v>190.59813</v>
      </c>
      <c r="AG35" s="78">
        <f t="shared" si="2"/>
        <v>0.488713153846154</v>
      </c>
      <c r="AH35" s="91" t="s">
        <v>52</v>
      </c>
      <c r="AI35" s="35"/>
    </row>
    <row r="36" ht="155" customHeight="1" spans="1:35">
      <c r="A36" s="34">
        <v>29</v>
      </c>
      <c r="B36" s="35" t="s">
        <v>255</v>
      </c>
      <c r="C36" s="34" t="s">
        <v>248</v>
      </c>
      <c r="D36" s="34" t="s">
        <v>249</v>
      </c>
      <c r="E36" s="35" t="s">
        <v>256</v>
      </c>
      <c r="F36" s="34" t="s">
        <v>44</v>
      </c>
      <c r="G36" s="35" t="s">
        <v>257</v>
      </c>
      <c r="H36" s="37" t="s">
        <v>252</v>
      </c>
      <c r="I36" s="47">
        <v>347</v>
      </c>
      <c r="J36" s="47">
        <v>0</v>
      </c>
      <c r="K36" s="47">
        <v>0</v>
      </c>
      <c r="L36" s="47">
        <v>0</v>
      </c>
      <c r="M36" s="47">
        <v>347</v>
      </c>
      <c r="N36" s="47"/>
      <c r="O36" s="47"/>
      <c r="P36" s="47">
        <v>0</v>
      </c>
      <c r="Q36" s="47">
        <v>0</v>
      </c>
      <c r="R36" s="47"/>
      <c r="S36" s="68">
        <v>347</v>
      </c>
      <c r="T36" s="61">
        <v>259</v>
      </c>
      <c r="U36" s="62" t="s">
        <v>258</v>
      </c>
      <c r="V36" s="37" t="s">
        <v>259</v>
      </c>
      <c r="W36" s="35" t="s">
        <v>139</v>
      </c>
      <c r="X36" s="35" t="s">
        <v>140</v>
      </c>
      <c r="Y36" s="35" t="s">
        <v>187</v>
      </c>
      <c r="Z36" s="35" t="s">
        <v>188</v>
      </c>
      <c r="AA36" s="35" t="s">
        <v>71</v>
      </c>
      <c r="AB36" s="80">
        <v>0.85</v>
      </c>
      <c r="AC36" s="34">
        <f t="shared" si="3"/>
        <v>294.95</v>
      </c>
      <c r="AD36" s="81">
        <v>106.238395</v>
      </c>
      <c r="AE36" s="78">
        <f t="shared" si="1"/>
        <v>0.306162521613833</v>
      </c>
      <c r="AF36" s="79">
        <v>169.694195</v>
      </c>
      <c r="AG36" s="78">
        <f t="shared" si="2"/>
        <v>0.489032262247839</v>
      </c>
      <c r="AH36" s="91" t="s">
        <v>52</v>
      </c>
      <c r="AI36" s="35"/>
    </row>
    <row r="37" ht="155" customHeight="1" spans="1:35">
      <c r="A37" s="34">
        <v>30</v>
      </c>
      <c r="B37" s="35" t="s">
        <v>260</v>
      </c>
      <c r="C37" s="34" t="s">
        <v>248</v>
      </c>
      <c r="D37" s="34" t="s">
        <v>261</v>
      </c>
      <c r="E37" s="35" t="s">
        <v>262</v>
      </c>
      <c r="F37" s="34" t="s">
        <v>44</v>
      </c>
      <c r="G37" s="35" t="s">
        <v>263</v>
      </c>
      <c r="H37" s="37" t="s">
        <v>264</v>
      </c>
      <c r="I37" s="47">
        <v>390</v>
      </c>
      <c r="J37" s="47">
        <v>0</v>
      </c>
      <c r="K37" s="47">
        <v>0</v>
      </c>
      <c r="L37" s="47">
        <v>0</v>
      </c>
      <c r="M37" s="47">
        <v>390</v>
      </c>
      <c r="N37" s="47"/>
      <c r="O37" s="47"/>
      <c r="P37" s="47">
        <v>0</v>
      </c>
      <c r="Q37" s="47">
        <v>0</v>
      </c>
      <c r="R37" s="47"/>
      <c r="S37" s="68">
        <v>390</v>
      </c>
      <c r="T37" s="61">
        <v>124</v>
      </c>
      <c r="U37" s="62" t="s">
        <v>265</v>
      </c>
      <c r="V37" s="37" t="s">
        <v>194</v>
      </c>
      <c r="W37" s="35" t="s">
        <v>266</v>
      </c>
      <c r="X37" s="35" t="s">
        <v>267</v>
      </c>
      <c r="Y37" s="35" t="s">
        <v>187</v>
      </c>
      <c r="Z37" s="35" t="s">
        <v>188</v>
      </c>
      <c r="AA37" s="35" t="s">
        <v>71</v>
      </c>
      <c r="AB37" s="80">
        <v>0.95</v>
      </c>
      <c r="AC37" s="34">
        <f t="shared" si="3"/>
        <v>370.5</v>
      </c>
      <c r="AD37" s="34">
        <v>187.0686</v>
      </c>
      <c r="AE37" s="78">
        <f t="shared" si="1"/>
        <v>0.479663076923077</v>
      </c>
      <c r="AF37" s="79">
        <v>299.9786</v>
      </c>
      <c r="AG37" s="78">
        <f t="shared" si="2"/>
        <v>0.769175897435897</v>
      </c>
      <c r="AH37" s="91" t="s">
        <v>52</v>
      </c>
      <c r="AI37" s="35"/>
    </row>
    <row r="38" ht="155" customHeight="1" spans="1:35">
      <c r="A38" s="34">
        <v>31</v>
      </c>
      <c r="B38" s="35" t="s">
        <v>268</v>
      </c>
      <c r="C38" s="34" t="s">
        <v>248</v>
      </c>
      <c r="D38" s="34" t="s">
        <v>261</v>
      </c>
      <c r="E38" s="35" t="s">
        <v>269</v>
      </c>
      <c r="F38" s="34" t="s">
        <v>44</v>
      </c>
      <c r="G38" s="35" t="s">
        <v>270</v>
      </c>
      <c r="H38" s="37" t="s">
        <v>271</v>
      </c>
      <c r="I38" s="47">
        <v>390</v>
      </c>
      <c r="J38" s="47">
        <v>0</v>
      </c>
      <c r="K38" s="47">
        <v>0</v>
      </c>
      <c r="L38" s="47">
        <v>0</v>
      </c>
      <c r="M38" s="47">
        <v>390</v>
      </c>
      <c r="N38" s="47"/>
      <c r="O38" s="47"/>
      <c r="P38" s="47">
        <v>0</v>
      </c>
      <c r="Q38" s="47">
        <v>0</v>
      </c>
      <c r="R38" s="47"/>
      <c r="S38" s="68">
        <v>390</v>
      </c>
      <c r="T38" s="61">
        <v>372</v>
      </c>
      <c r="U38" s="62" t="s">
        <v>265</v>
      </c>
      <c r="V38" s="37" t="s">
        <v>194</v>
      </c>
      <c r="W38" s="35" t="s">
        <v>102</v>
      </c>
      <c r="X38" s="35" t="s">
        <v>103</v>
      </c>
      <c r="Y38" s="35" t="s">
        <v>187</v>
      </c>
      <c r="Z38" s="35" t="s">
        <v>188</v>
      </c>
      <c r="AA38" s="35" t="s">
        <v>71</v>
      </c>
      <c r="AB38" s="80">
        <v>0.9</v>
      </c>
      <c r="AC38" s="34">
        <f t="shared" si="3"/>
        <v>351</v>
      </c>
      <c r="AD38" s="81">
        <v>229.0142</v>
      </c>
      <c r="AE38" s="78">
        <f t="shared" si="1"/>
        <v>0.587215897435897</v>
      </c>
      <c r="AF38" s="79">
        <v>303.1259</v>
      </c>
      <c r="AG38" s="78">
        <f t="shared" si="2"/>
        <v>0.777245897435897</v>
      </c>
      <c r="AH38" s="91" t="s">
        <v>52</v>
      </c>
      <c r="AI38" s="35"/>
    </row>
    <row r="39" ht="205" customHeight="1" spans="1:35">
      <c r="A39" s="34">
        <v>32</v>
      </c>
      <c r="B39" s="35" t="s">
        <v>272</v>
      </c>
      <c r="C39" s="34" t="s">
        <v>248</v>
      </c>
      <c r="D39" s="34" t="s">
        <v>273</v>
      </c>
      <c r="E39" s="35" t="s">
        <v>274</v>
      </c>
      <c r="F39" s="34" t="s">
        <v>44</v>
      </c>
      <c r="G39" s="35" t="s">
        <v>275</v>
      </c>
      <c r="H39" s="37" t="s">
        <v>276</v>
      </c>
      <c r="I39" s="47">
        <v>2000</v>
      </c>
      <c r="J39" s="47">
        <v>2000</v>
      </c>
      <c r="K39" s="47">
        <v>0</v>
      </c>
      <c r="L39" s="47">
        <v>0</v>
      </c>
      <c r="M39" s="47">
        <v>0</v>
      </c>
      <c r="N39" s="47"/>
      <c r="O39" s="47"/>
      <c r="P39" s="47">
        <v>0</v>
      </c>
      <c r="Q39" s="47">
        <v>0</v>
      </c>
      <c r="R39" s="47"/>
      <c r="S39" s="68">
        <v>2000</v>
      </c>
      <c r="T39" s="61">
        <v>534</v>
      </c>
      <c r="U39" s="62" t="s">
        <v>277</v>
      </c>
      <c r="V39" s="37" t="s">
        <v>278</v>
      </c>
      <c r="W39" s="35" t="s">
        <v>102</v>
      </c>
      <c r="X39" s="35" t="s">
        <v>103</v>
      </c>
      <c r="Y39" s="35" t="s">
        <v>49</v>
      </c>
      <c r="Z39" s="35" t="s">
        <v>50</v>
      </c>
      <c r="AA39" s="35" t="s">
        <v>51</v>
      </c>
      <c r="AB39" s="80">
        <v>0.55</v>
      </c>
      <c r="AC39" s="34">
        <f t="shared" si="3"/>
        <v>1100</v>
      </c>
      <c r="AD39" s="81">
        <v>563.2793</v>
      </c>
      <c r="AE39" s="78">
        <f t="shared" si="1"/>
        <v>0.28163965</v>
      </c>
      <c r="AF39" s="79">
        <v>1102.5586</v>
      </c>
      <c r="AG39" s="78">
        <f t="shared" si="2"/>
        <v>0.5512793</v>
      </c>
      <c r="AH39" s="91" t="s">
        <v>52</v>
      </c>
      <c r="AI39" s="35"/>
    </row>
    <row r="40" ht="250" customHeight="1" spans="1:35">
      <c r="A40" s="34">
        <v>33</v>
      </c>
      <c r="B40" s="35" t="s">
        <v>279</v>
      </c>
      <c r="C40" s="34" t="s">
        <v>248</v>
      </c>
      <c r="D40" s="34" t="s">
        <v>273</v>
      </c>
      <c r="E40" s="35" t="s">
        <v>280</v>
      </c>
      <c r="F40" s="34" t="s">
        <v>281</v>
      </c>
      <c r="G40" s="35" t="s">
        <v>282</v>
      </c>
      <c r="H40" s="37" t="s">
        <v>283</v>
      </c>
      <c r="I40" s="47">
        <v>1603.229703</v>
      </c>
      <c r="J40" s="47">
        <v>1603.229703</v>
      </c>
      <c r="K40" s="47">
        <v>0</v>
      </c>
      <c r="L40" s="47">
        <v>0</v>
      </c>
      <c r="M40" s="47">
        <v>0</v>
      </c>
      <c r="N40" s="47"/>
      <c r="O40" s="47"/>
      <c r="P40" s="47">
        <v>0</v>
      </c>
      <c r="Q40" s="47">
        <v>0</v>
      </c>
      <c r="R40" s="47"/>
      <c r="S40" s="68">
        <v>1603.229703</v>
      </c>
      <c r="T40" s="61">
        <v>477</v>
      </c>
      <c r="U40" s="62" t="s">
        <v>284</v>
      </c>
      <c r="V40" s="37" t="s">
        <v>285</v>
      </c>
      <c r="W40" s="35" t="s">
        <v>156</v>
      </c>
      <c r="X40" s="35" t="s">
        <v>157</v>
      </c>
      <c r="Y40" s="35" t="s">
        <v>49</v>
      </c>
      <c r="Z40" s="35" t="s">
        <v>50</v>
      </c>
      <c r="AA40" s="35" t="s">
        <v>51</v>
      </c>
      <c r="AB40" s="77">
        <v>0.95</v>
      </c>
      <c r="AC40" s="34">
        <f t="shared" si="3"/>
        <v>1523.06821785</v>
      </c>
      <c r="AD40" s="34">
        <v>1000</v>
      </c>
      <c r="AE40" s="78">
        <f t="shared" si="1"/>
        <v>0.623740938761786</v>
      </c>
      <c r="AF40" s="79">
        <v>1150</v>
      </c>
      <c r="AG40" s="78">
        <f t="shared" si="2"/>
        <v>0.717302079576054</v>
      </c>
      <c r="AH40" s="91" t="s">
        <v>52</v>
      </c>
      <c r="AI40" s="35"/>
    </row>
    <row r="41" ht="155" customHeight="1" spans="1:35">
      <c r="A41" s="34">
        <v>34</v>
      </c>
      <c r="B41" s="35" t="s">
        <v>286</v>
      </c>
      <c r="C41" s="36" t="s">
        <v>248</v>
      </c>
      <c r="D41" s="34" t="s">
        <v>273</v>
      </c>
      <c r="E41" s="35" t="s">
        <v>287</v>
      </c>
      <c r="F41" s="34" t="s">
        <v>44</v>
      </c>
      <c r="G41" s="35" t="s">
        <v>288</v>
      </c>
      <c r="H41" s="37" t="s">
        <v>289</v>
      </c>
      <c r="I41" s="47">
        <v>2800</v>
      </c>
      <c r="J41" s="47">
        <v>0</v>
      </c>
      <c r="K41" s="47">
        <v>2520</v>
      </c>
      <c r="L41" s="47">
        <v>0</v>
      </c>
      <c r="M41" s="47">
        <v>0</v>
      </c>
      <c r="N41" s="47"/>
      <c r="O41" s="47"/>
      <c r="P41" s="47">
        <v>0</v>
      </c>
      <c r="Q41" s="47">
        <v>0</v>
      </c>
      <c r="R41" s="47"/>
      <c r="S41" s="68">
        <v>2520</v>
      </c>
      <c r="T41" s="61">
        <v>612</v>
      </c>
      <c r="U41" s="71" t="s">
        <v>290</v>
      </c>
      <c r="V41" s="37" t="s">
        <v>291</v>
      </c>
      <c r="W41" s="35" t="s">
        <v>266</v>
      </c>
      <c r="X41" s="35" t="s">
        <v>267</v>
      </c>
      <c r="Y41" s="35" t="s">
        <v>49</v>
      </c>
      <c r="Z41" s="35" t="s">
        <v>50</v>
      </c>
      <c r="AA41" s="35" t="s">
        <v>51</v>
      </c>
      <c r="AB41" s="80">
        <v>0.01</v>
      </c>
      <c r="AC41" s="34">
        <f t="shared" si="3"/>
        <v>28</v>
      </c>
      <c r="AD41" s="34">
        <v>0</v>
      </c>
      <c r="AE41" s="78">
        <f t="shared" si="1"/>
        <v>0</v>
      </c>
      <c r="AF41" s="79">
        <v>785.97</v>
      </c>
      <c r="AG41" s="78">
        <f t="shared" si="2"/>
        <v>0.311892857142857</v>
      </c>
      <c r="AH41" s="91" t="s">
        <v>52</v>
      </c>
      <c r="AI41" s="35"/>
    </row>
    <row r="42" ht="155" customHeight="1" spans="1:35">
      <c r="A42" s="34">
        <v>35</v>
      </c>
      <c r="B42" s="35" t="s">
        <v>292</v>
      </c>
      <c r="C42" s="36" t="s">
        <v>248</v>
      </c>
      <c r="D42" s="34" t="s">
        <v>273</v>
      </c>
      <c r="E42" s="35" t="s">
        <v>293</v>
      </c>
      <c r="F42" s="34" t="s">
        <v>44</v>
      </c>
      <c r="G42" s="35" t="s">
        <v>294</v>
      </c>
      <c r="H42" s="37" t="s">
        <v>295</v>
      </c>
      <c r="I42" s="47">
        <v>3700</v>
      </c>
      <c r="J42" s="47">
        <v>895.677703</v>
      </c>
      <c r="K42" s="47">
        <v>2804.322297</v>
      </c>
      <c r="L42" s="47">
        <v>0</v>
      </c>
      <c r="M42" s="47">
        <v>0</v>
      </c>
      <c r="N42" s="47"/>
      <c r="O42" s="47"/>
      <c r="P42" s="47">
        <v>0</v>
      </c>
      <c r="Q42" s="47">
        <v>0</v>
      </c>
      <c r="R42" s="47"/>
      <c r="S42" s="68">
        <v>3700</v>
      </c>
      <c r="T42" s="61">
        <v>764</v>
      </c>
      <c r="U42" s="71" t="s">
        <v>296</v>
      </c>
      <c r="V42" s="37" t="s">
        <v>291</v>
      </c>
      <c r="W42" s="35" t="s">
        <v>266</v>
      </c>
      <c r="X42" s="35" t="s">
        <v>267</v>
      </c>
      <c r="Y42" s="35" t="s">
        <v>49</v>
      </c>
      <c r="Z42" s="35" t="s">
        <v>50</v>
      </c>
      <c r="AA42" s="35" t="s">
        <v>51</v>
      </c>
      <c r="AB42" s="77">
        <v>0.01</v>
      </c>
      <c r="AC42" s="34">
        <f t="shared" si="3"/>
        <v>37</v>
      </c>
      <c r="AD42" s="34">
        <v>0</v>
      </c>
      <c r="AE42" s="78">
        <f t="shared" si="1"/>
        <v>0</v>
      </c>
      <c r="AF42" s="79">
        <v>1041.6699</v>
      </c>
      <c r="AG42" s="78">
        <f t="shared" si="2"/>
        <v>0.281532405405405</v>
      </c>
      <c r="AH42" s="91" t="s">
        <v>52</v>
      </c>
      <c r="AI42" s="35"/>
    </row>
    <row r="43" ht="155" customHeight="1" spans="1:35">
      <c r="A43" s="34">
        <v>36</v>
      </c>
      <c r="B43" s="35" t="s">
        <v>297</v>
      </c>
      <c r="C43" s="34" t="s">
        <v>298</v>
      </c>
      <c r="D43" s="34" t="s">
        <v>299</v>
      </c>
      <c r="E43" s="35" t="s">
        <v>300</v>
      </c>
      <c r="F43" s="34" t="s">
        <v>44</v>
      </c>
      <c r="G43" s="35" t="s">
        <v>232</v>
      </c>
      <c r="H43" s="37" t="s">
        <v>301</v>
      </c>
      <c r="I43" s="47">
        <v>1800</v>
      </c>
      <c r="J43" s="47">
        <v>1800</v>
      </c>
      <c r="K43" s="47">
        <v>0</v>
      </c>
      <c r="L43" s="47">
        <v>0</v>
      </c>
      <c r="M43" s="47">
        <v>0</v>
      </c>
      <c r="N43" s="47"/>
      <c r="O43" s="47"/>
      <c r="P43" s="47">
        <v>0</v>
      </c>
      <c r="Q43" s="47">
        <v>0</v>
      </c>
      <c r="R43" s="47"/>
      <c r="S43" s="68">
        <v>1800</v>
      </c>
      <c r="T43" s="61">
        <v>3420</v>
      </c>
      <c r="U43" s="62" t="s">
        <v>302</v>
      </c>
      <c r="V43" s="37" t="s">
        <v>303</v>
      </c>
      <c r="W43" s="35" t="s">
        <v>304</v>
      </c>
      <c r="X43" s="35" t="s">
        <v>305</v>
      </c>
      <c r="Y43" s="35" t="s">
        <v>304</v>
      </c>
      <c r="Z43" s="35" t="s">
        <v>305</v>
      </c>
      <c r="AA43" s="35" t="s">
        <v>306</v>
      </c>
      <c r="AB43" s="77">
        <v>0.95</v>
      </c>
      <c r="AC43" s="34">
        <f t="shared" si="3"/>
        <v>1710</v>
      </c>
      <c r="AD43" s="34">
        <v>1647.3</v>
      </c>
      <c r="AE43" s="78">
        <f t="shared" si="1"/>
        <v>0.915166666666667</v>
      </c>
      <c r="AF43" s="79">
        <v>1647.3</v>
      </c>
      <c r="AG43" s="78">
        <f t="shared" si="2"/>
        <v>0.915166666666667</v>
      </c>
      <c r="AH43" s="91" t="s">
        <v>52</v>
      </c>
      <c r="AI43" s="35"/>
    </row>
    <row r="44" ht="155" customHeight="1" spans="1:35">
      <c r="A44" s="34">
        <v>37</v>
      </c>
      <c r="B44" s="35" t="s">
        <v>307</v>
      </c>
      <c r="C44" s="34" t="s">
        <v>308</v>
      </c>
      <c r="D44" s="34" t="s">
        <v>308</v>
      </c>
      <c r="E44" s="35" t="s">
        <v>309</v>
      </c>
      <c r="F44" s="34" t="s">
        <v>44</v>
      </c>
      <c r="G44" s="35" t="s">
        <v>232</v>
      </c>
      <c r="H44" s="37" t="s">
        <v>310</v>
      </c>
      <c r="I44" s="47">
        <v>49.392</v>
      </c>
      <c r="J44" s="47">
        <v>0</v>
      </c>
      <c r="K44" s="47">
        <v>0</v>
      </c>
      <c r="L44" s="47">
        <v>49.392</v>
      </c>
      <c r="M44" s="47">
        <v>0</v>
      </c>
      <c r="N44" s="47"/>
      <c r="O44" s="47"/>
      <c r="P44" s="47">
        <v>0</v>
      </c>
      <c r="Q44" s="47">
        <v>0</v>
      </c>
      <c r="R44" s="47"/>
      <c r="S44" s="68">
        <v>49.392</v>
      </c>
      <c r="T44" s="61">
        <v>8232</v>
      </c>
      <c r="U44" s="62" t="s">
        <v>311</v>
      </c>
      <c r="V44" s="37" t="s">
        <v>312</v>
      </c>
      <c r="W44" s="35" t="s">
        <v>167</v>
      </c>
      <c r="X44" s="35" t="s">
        <v>168</v>
      </c>
      <c r="Y44" s="35" t="s">
        <v>167</v>
      </c>
      <c r="Z44" s="35" t="s">
        <v>168</v>
      </c>
      <c r="AA44" s="35" t="s">
        <v>169</v>
      </c>
      <c r="AB44" s="80">
        <v>0.01</v>
      </c>
      <c r="AC44" s="34">
        <f t="shared" si="3"/>
        <v>0.49392</v>
      </c>
      <c r="AD44" s="34">
        <v>0</v>
      </c>
      <c r="AE44" s="78">
        <f t="shared" si="1"/>
        <v>0</v>
      </c>
      <c r="AF44" s="79">
        <v>0</v>
      </c>
      <c r="AG44" s="78">
        <f t="shared" si="2"/>
        <v>0</v>
      </c>
      <c r="AH44" s="91" t="s">
        <v>52</v>
      </c>
      <c r="AI44" s="35"/>
    </row>
    <row r="45" ht="155" customHeight="1" spans="1:35">
      <c r="A45" s="34">
        <v>38</v>
      </c>
      <c r="B45" s="35" t="s">
        <v>313</v>
      </c>
      <c r="C45" s="34" t="s">
        <v>41</v>
      </c>
      <c r="D45" s="34" t="s">
        <v>73</v>
      </c>
      <c r="E45" s="35" t="s">
        <v>314</v>
      </c>
      <c r="F45" s="34" t="s">
        <v>44</v>
      </c>
      <c r="G45" s="35" t="s">
        <v>315</v>
      </c>
      <c r="H45" s="37" t="s">
        <v>316</v>
      </c>
      <c r="I45" s="47">
        <v>50</v>
      </c>
      <c r="J45" s="47">
        <v>45</v>
      </c>
      <c r="K45" s="47">
        <v>0</v>
      </c>
      <c r="L45" s="47">
        <v>0</v>
      </c>
      <c r="M45" s="47">
        <v>0</v>
      </c>
      <c r="N45" s="47"/>
      <c r="O45" s="47"/>
      <c r="P45" s="47">
        <v>0</v>
      </c>
      <c r="Q45" s="47">
        <v>0</v>
      </c>
      <c r="R45" s="47"/>
      <c r="S45" s="68">
        <v>45</v>
      </c>
      <c r="T45" s="61">
        <v>40</v>
      </c>
      <c r="U45" s="62" t="s">
        <v>317</v>
      </c>
      <c r="V45" s="37" t="s">
        <v>318</v>
      </c>
      <c r="W45" s="35" t="s">
        <v>319</v>
      </c>
      <c r="X45" s="35" t="s">
        <v>320</v>
      </c>
      <c r="Y45" s="35" t="s">
        <v>49</v>
      </c>
      <c r="Z45" s="35" t="s">
        <v>50</v>
      </c>
      <c r="AA45" s="35" t="s">
        <v>51</v>
      </c>
      <c r="AB45" s="80">
        <v>0.01</v>
      </c>
      <c r="AC45" s="34">
        <f t="shared" si="3"/>
        <v>0.5</v>
      </c>
      <c r="AD45" s="34">
        <v>0</v>
      </c>
      <c r="AE45" s="78">
        <f t="shared" si="1"/>
        <v>0</v>
      </c>
      <c r="AF45" s="79">
        <v>0</v>
      </c>
      <c r="AG45" s="78">
        <f t="shared" si="2"/>
        <v>0</v>
      </c>
      <c r="AH45" s="91" t="s">
        <v>52</v>
      </c>
      <c r="AI45" s="35"/>
    </row>
    <row r="46" ht="272" customHeight="1" spans="1:35">
      <c r="A46" s="34">
        <v>39</v>
      </c>
      <c r="B46" s="35" t="s">
        <v>321</v>
      </c>
      <c r="C46" s="34" t="s">
        <v>41</v>
      </c>
      <c r="D46" s="34" t="s">
        <v>73</v>
      </c>
      <c r="E46" s="35" t="s">
        <v>322</v>
      </c>
      <c r="F46" s="34" t="s">
        <v>44</v>
      </c>
      <c r="G46" s="35" t="s">
        <v>323</v>
      </c>
      <c r="H46" s="37" t="s">
        <v>324</v>
      </c>
      <c r="I46" s="47">
        <v>2900</v>
      </c>
      <c r="J46" s="47">
        <v>2900</v>
      </c>
      <c r="K46" s="47">
        <v>0</v>
      </c>
      <c r="L46" s="47">
        <v>0</v>
      </c>
      <c r="M46" s="47">
        <v>0</v>
      </c>
      <c r="N46" s="47"/>
      <c r="O46" s="47"/>
      <c r="P46" s="47">
        <v>0</v>
      </c>
      <c r="Q46" s="47">
        <v>0</v>
      </c>
      <c r="R46" s="47"/>
      <c r="S46" s="68">
        <v>2900</v>
      </c>
      <c r="T46" s="61">
        <v>1000</v>
      </c>
      <c r="U46" s="62" t="s">
        <v>325</v>
      </c>
      <c r="V46" s="37" t="s">
        <v>326</v>
      </c>
      <c r="W46" s="35" t="s">
        <v>327</v>
      </c>
      <c r="X46" s="35" t="s">
        <v>328</v>
      </c>
      <c r="Y46" s="35" t="s">
        <v>49</v>
      </c>
      <c r="Z46" s="35" t="s">
        <v>50</v>
      </c>
      <c r="AA46" s="35" t="s">
        <v>51</v>
      </c>
      <c r="AB46" s="80">
        <v>0.5</v>
      </c>
      <c r="AC46" s="34">
        <f t="shared" si="3"/>
        <v>1450</v>
      </c>
      <c r="AD46" s="34">
        <v>1450</v>
      </c>
      <c r="AE46" s="78">
        <f t="shared" si="1"/>
        <v>0.5</v>
      </c>
      <c r="AF46" s="79">
        <v>1450</v>
      </c>
      <c r="AG46" s="78">
        <f t="shared" si="2"/>
        <v>0.5</v>
      </c>
      <c r="AH46" s="91" t="s">
        <v>52</v>
      </c>
      <c r="AI46" s="35"/>
    </row>
    <row r="47" ht="200" customHeight="1" spans="1:35">
      <c r="A47" s="34">
        <v>40</v>
      </c>
      <c r="B47" s="35" t="s">
        <v>329</v>
      </c>
      <c r="C47" s="34" t="s">
        <v>41</v>
      </c>
      <c r="D47" s="34" t="s">
        <v>73</v>
      </c>
      <c r="E47" s="35" t="s">
        <v>330</v>
      </c>
      <c r="F47" s="34" t="s">
        <v>44</v>
      </c>
      <c r="G47" s="35" t="s">
        <v>263</v>
      </c>
      <c r="H47" s="37" t="s">
        <v>331</v>
      </c>
      <c r="I47" s="47">
        <v>4560</v>
      </c>
      <c r="J47" s="48">
        <v>4560</v>
      </c>
      <c r="K47" s="47">
        <v>0</v>
      </c>
      <c r="L47" s="47">
        <v>0</v>
      </c>
      <c r="M47" s="47">
        <v>0</v>
      </c>
      <c r="N47" s="47"/>
      <c r="O47" s="47"/>
      <c r="P47" s="47">
        <v>0</v>
      </c>
      <c r="Q47" s="47">
        <v>0</v>
      </c>
      <c r="R47" s="47"/>
      <c r="S47" s="68">
        <v>4560</v>
      </c>
      <c r="T47" s="61">
        <v>200</v>
      </c>
      <c r="U47" s="62" t="s">
        <v>332</v>
      </c>
      <c r="V47" s="37" t="s">
        <v>333</v>
      </c>
      <c r="W47" s="35" t="s">
        <v>266</v>
      </c>
      <c r="X47" s="35" t="s">
        <v>267</v>
      </c>
      <c r="Y47" s="35" t="s">
        <v>49</v>
      </c>
      <c r="Z47" s="35" t="s">
        <v>50</v>
      </c>
      <c r="AA47" s="35" t="s">
        <v>51</v>
      </c>
      <c r="AB47" s="80">
        <v>0.01</v>
      </c>
      <c r="AC47" s="34">
        <f t="shared" si="3"/>
        <v>45.6</v>
      </c>
      <c r="AD47" s="34">
        <v>0</v>
      </c>
      <c r="AE47" s="78">
        <f t="shared" si="1"/>
        <v>0</v>
      </c>
      <c r="AF47" s="79">
        <v>0</v>
      </c>
      <c r="AG47" s="78">
        <f t="shared" si="2"/>
        <v>0</v>
      </c>
      <c r="AH47" s="91" t="s">
        <v>52</v>
      </c>
      <c r="AI47" s="35"/>
    </row>
    <row r="48" ht="155" customHeight="1" spans="1:35">
      <c r="A48" s="34">
        <v>41</v>
      </c>
      <c r="B48" s="35" t="s">
        <v>334</v>
      </c>
      <c r="C48" s="36" t="s">
        <v>41</v>
      </c>
      <c r="D48" s="34" t="s">
        <v>73</v>
      </c>
      <c r="E48" s="35" t="s">
        <v>335</v>
      </c>
      <c r="F48" s="34" t="s">
        <v>44</v>
      </c>
      <c r="G48" s="35" t="s">
        <v>336</v>
      </c>
      <c r="H48" s="37" t="s">
        <v>337</v>
      </c>
      <c r="I48" s="47">
        <v>41.85</v>
      </c>
      <c r="J48" s="47">
        <v>0</v>
      </c>
      <c r="K48" s="47">
        <v>0</v>
      </c>
      <c r="L48" s="47">
        <v>0</v>
      </c>
      <c r="M48" s="47">
        <v>0</v>
      </c>
      <c r="N48" s="47"/>
      <c r="O48" s="47"/>
      <c r="P48" s="47">
        <v>41.85</v>
      </c>
      <c r="Q48" s="47">
        <v>0</v>
      </c>
      <c r="R48" s="47"/>
      <c r="S48" s="68">
        <v>41.85</v>
      </c>
      <c r="T48" s="61">
        <v>27</v>
      </c>
      <c r="U48" s="62" t="s">
        <v>338</v>
      </c>
      <c r="V48" s="37" t="s">
        <v>339</v>
      </c>
      <c r="W48" s="35" t="s">
        <v>340</v>
      </c>
      <c r="X48" s="35" t="s">
        <v>341</v>
      </c>
      <c r="Y48" s="35" t="s">
        <v>49</v>
      </c>
      <c r="Z48" s="35" t="s">
        <v>50</v>
      </c>
      <c r="AA48" s="35" t="s">
        <v>51</v>
      </c>
      <c r="AB48" s="80">
        <v>1</v>
      </c>
      <c r="AC48" s="34">
        <f t="shared" si="3"/>
        <v>41.85</v>
      </c>
      <c r="AD48" s="34">
        <v>0</v>
      </c>
      <c r="AE48" s="78">
        <f t="shared" si="1"/>
        <v>0</v>
      </c>
      <c r="AF48" s="79">
        <v>41.85</v>
      </c>
      <c r="AG48" s="78">
        <f t="shared" si="2"/>
        <v>1</v>
      </c>
      <c r="AH48" s="91" t="s">
        <v>342</v>
      </c>
      <c r="AI48" s="35"/>
    </row>
    <row r="49" ht="155" customHeight="1" spans="1:35">
      <c r="A49" s="34">
        <v>42</v>
      </c>
      <c r="B49" s="35" t="s">
        <v>343</v>
      </c>
      <c r="C49" s="34" t="s">
        <v>41</v>
      </c>
      <c r="D49" s="34" t="s">
        <v>73</v>
      </c>
      <c r="E49" s="35" t="s">
        <v>344</v>
      </c>
      <c r="F49" s="34" t="s">
        <v>44</v>
      </c>
      <c r="G49" s="35" t="s">
        <v>345</v>
      </c>
      <c r="H49" s="37" t="s">
        <v>346</v>
      </c>
      <c r="I49" s="47">
        <v>17.05</v>
      </c>
      <c r="J49" s="47">
        <v>0</v>
      </c>
      <c r="K49" s="47">
        <v>0</v>
      </c>
      <c r="L49" s="47">
        <v>0</v>
      </c>
      <c r="M49" s="47">
        <v>0</v>
      </c>
      <c r="N49" s="47"/>
      <c r="O49" s="47"/>
      <c r="P49" s="47">
        <v>17.05</v>
      </c>
      <c r="Q49" s="47">
        <v>0</v>
      </c>
      <c r="R49" s="47"/>
      <c r="S49" s="68">
        <v>17.05</v>
      </c>
      <c r="T49" s="61">
        <v>11</v>
      </c>
      <c r="U49" s="62" t="s">
        <v>347</v>
      </c>
      <c r="V49" s="37" t="s">
        <v>339</v>
      </c>
      <c r="W49" s="35" t="s">
        <v>156</v>
      </c>
      <c r="X49" s="35" t="s">
        <v>157</v>
      </c>
      <c r="Y49" s="35" t="s">
        <v>49</v>
      </c>
      <c r="Z49" s="35" t="s">
        <v>50</v>
      </c>
      <c r="AA49" s="35" t="s">
        <v>51</v>
      </c>
      <c r="AB49" s="80">
        <v>1</v>
      </c>
      <c r="AC49" s="34">
        <f t="shared" si="3"/>
        <v>17.05</v>
      </c>
      <c r="AD49" s="34">
        <v>0</v>
      </c>
      <c r="AE49" s="78">
        <f t="shared" si="1"/>
        <v>0</v>
      </c>
      <c r="AF49" s="79">
        <v>17.05</v>
      </c>
      <c r="AG49" s="78">
        <f t="shared" si="2"/>
        <v>1</v>
      </c>
      <c r="AH49" s="91" t="s">
        <v>342</v>
      </c>
      <c r="AI49" s="35"/>
    </row>
    <row r="50" ht="155" customHeight="1" spans="1:35">
      <c r="A50" s="34">
        <v>43</v>
      </c>
      <c r="B50" s="35" t="s">
        <v>348</v>
      </c>
      <c r="C50" s="36" t="s">
        <v>41</v>
      </c>
      <c r="D50" s="34" t="s">
        <v>73</v>
      </c>
      <c r="E50" s="35" t="s">
        <v>349</v>
      </c>
      <c r="F50" s="34" t="s">
        <v>44</v>
      </c>
      <c r="G50" s="35" t="s">
        <v>350</v>
      </c>
      <c r="H50" s="37" t="s">
        <v>351</v>
      </c>
      <c r="I50" s="47">
        <v>43.4</v>
      </c>
      <c r="J50" s="47">
        <v>0</v>
      </c>
      <c r="K50" s="47">
        <v>0</v>
      </c>
      <c r="L50" s="47">
        <v>0</v>
      </c>
      <c r="M50" s="47">
        <v>0</v>
      </c>
      <c r="N50" s="47"/>
      <c r="O50" s="47"/>
      <c r="P50" s="47">
        <v>43.4</v>
      </c>
      <c r="Q50" s="47">
        <v>0</v>
      </c>
      <c r="R50" s="47"/>
      <c r="S50" s="68">
        <v>43.4</v>
      </c>
      <c r="T50" s="61">
        <v>28</v>
      </c>
      <c r="U50" s="62" t="s">
        <v>352</v>
      </c>
      <c r="V50" s="37" t="s">
        <v>353</v>
      </c>
      <c r="W50" s="35" t="s">
        <v>88</v>
      </c>
      <c r="X50" s="35" t="s">
        <v>89</v>
      </c>
      <c r="Y50" s="35" t="s">
        <v>49</v>
      </c>
      <c r="Z50" s="35" t="s">
        <v>50</v>
      </c>
      <c r="AA50" s="35" t="s">
        <v>51</v>
      </c>
      <c r="AB50" s="80">
        <v>1</v>
      </c>
      <c r="AC50" s="34">
        <f t="shared" si="3"/>
        <v>43.4</v>
      </c>
      <c r="AD50" s="34">
        <v>0</v>
      </c>
      <c r="AE50" s="78">
        <f t="shared" si="1"/>
        <v>0</v>
      </c>
      <c r="AF50" s="79">
        <v>21.7</v>
      </c>
      <c r="AG50" s="78">
        <f t="shared" si="2"/>
        <v>0.5</v>
      </c>
      <c r="AH50" s="91" t="s">
        <v>342</v>
      </c>
      <c r="AI50" s="35"/>
    </row>
    <row r="51" ht="261" customHeight="1" spans="1:35">
      <c r="A51" s="34">
        <v>44</v>
      </c>
      <c r="B51" s="35" t="s">
        <v>354</v>
      </c>
      <c r="C51" s="36" t="s">
        <v>41</v>
      </c>
      <c r="D51" s="34" t="s">
        <v>73</v>
      </c>
      <c r="E51" s="35" t="s">
        <v>355</v>
      </c>
      <c r="F51" s="34" t="s">
        <v>44</v>
      </c>
      <c r="G51" s="35" t="s">
        <v>356</v>
      </c>
      <c r="H51" s="37" t="s">
        <v>357</v>
      </c>
      <c r="I51" s="47">
        <v>40.3</v>
      </c>
      <c r="J51" s="47">
        <v>0</v>
      </c>
      <c r="K51" s="47">
        <v>0</v>
      </c>
      <c r="L51" s="47">
        <v>0</v>
      </c>
      <c r="M51" s="47">
        <v>0</v>
      </c>
      <c r="N51" s="47"/>
      <c r="O51" s="47"/>
      <c r="P51" s="47">
        <v>40.3</v>
      </c>
      <c r="Q51" s="47">
        <v>0</v>
      </c>
      <c r="R51" s="47"/>
      <c r="S51" s="68">
        <v>40.3</v>
      </c>
      <c r="T51" s="61">
        <v>26</v>
      </c>
      <c r="U51" s="62" t="s">
        <v>358</v>
      </c>
      <c r="V51" s="37" t="s">
        <v>359</v>
      </c>
      <c r="W51" s="35" t="s">
        <v>165</v>
      </c>
      <c r="X51" s="35" t="s">
        <v>166</v>
      </c>
      <c r="Y51" s="35" t="s">
        <v>49</v>
      </c>
      <c r="Z51" s="35" t="s">
        <v>50</v>
      </c>
      <c r="AA51" s="35" t="s">
        <v>51</v>
      </c>
      <c r="AB51" s="80">
        <v>1</v>
      </c>
      <c r="AC51" s="34">
        <f t="shared" si="3"/>
        <v>40.3</v>
      </c>
      <c r="AD51" s="34">
        <v>0</v>
      </c>
      <c r="AE51" s="78">
        <f t="shared" si="1"/>
        <v>0</v>
      </c>
      <c r="AF51" s="79">
        <v>40.3</v>
      </c>
      <c r="AG51" s="78">
        <f t="shared" si="2"/>
        <v>1</v>
      </c>
      <c r="AH51" s="91" t="s">
        <v>342</v>
      </c>
      <c r="AI51" s="92"/>
    </row>
    <row r="52" ht="155" customHeight="1" spans="1:35">
      <c r="A52" s="34">
        <v>45</v>
      </c>
      <c r="B52" s="35" t="s">
        <v>360</v>
      </c>
      <c r="C52" s="36" t="s">
        <v>41</v>
      </c>
      <c r="D52" s="34" t="s">
        <v>73</v>
      </c>
      <c r="E52" s="35" t="s">
        <v>361</v>
      </c>
      <c r="F52" s="34" t="s">
        <v>44</v>
      </c>
      <c r="G52" s="35" t="s">
        <v>362</v>
      </c>
      <c r="H52" s="37" t="s">
        <v>363</v>
      </c>
      <c r="I52" s="47">
        <v>41.85</v>
      </c>
      <c r="J52" s="47">
        <v>0</v>
      </c>
      <c r="K52" s="47">
        <v>0</v>
      </c>
      <c r="L52" s="47">
        <v>0</v>
      </c>
      <c r="M52" s="47">
        <v>0</v>
      </c>
      <c r="N52" s="47"/>
      <c r="O52" s="47"/>
      <c r="P52" s="47">
        <v>41.85</v>
      </c>
      <c r="Q52" s="47">
        <v>0</v>
      </c>
      <c r="R52" s="47"/>
      <c r="S52" s="68">
        <v>41.85</v>
      </c>
      <c r="T52" s="61">
        <v>27</v>
      </c>
      <c r="U52" s="62" t="s">
        <v>364</v>
      </c>
      <c r="V52" s="37" t="s">
        <v>365</v>
      </c>
      <c r="W52" s="35" t="s">
        <v>110</v>
      </c>
      <c r="X52" s="35" t="s">
        <v>111</v>
      </c>
      <c r="Y52" s="35" t="s">
        <v>49</v>
      </c>
      <c r="Z52" s="35" t="s">
        <v>50</v>
      </c>
      <c r="AA52" s="35" t="s">
        <v>51</v>
      </c>
      <c r="AB52" s="80">
        <v>1</v>
      </c>
      <c r="AC52" s="34">
        <f t="shared" si="3"/>
        <v>41.85</v>
      </c>
      <c r="AD52" s="34">
        <v>0</v>
      </c>
      <c r="AE52" s="78">
        <f t="shared" si="1"/>
        <v>0</v>
      </c>
      <c r="AF52" s="81">
        <v>41.85</v>
      </c>
      <c r="AG52" s="78">
        <f t="shared" si="2"/>
        <v>1</v>
      </c>
      <c r="AH52" s="91" t="s">
        <v>342</v>
      </c>
      <c r="AI52" s="35"/>
    </row>
    <row r="53" ht="155" customHeight="1" spans="1:35">
      <c r="A53" s="34">
        <v>46</v>
      </c>
      <c r="B53" s="35" t="s">
        <v>366</v>
      </c>
      <c r="C53" s="36" t="s">
        <v>41</v>
      </c>
      <c r="D53" s="34" t="s">
        <v>73</v>
      </c>
      <c r="E53" s="35" t="s">
        <v>367</v>
      </c>
      <c r="F53" s="34" t="s">
        <v>44</v>
      </c>
      <c r="G53" s="35" t="s">
        <v>368</v>
      </c>
      <c r="H53" s="37" t="s">
        <v>369</v>
      </c>
      <c r="I53" s="47">
        <v>24.8</v>
      </c>
      <c r="J53" s="47">
        <v>0</v>
      </c>
      <c r="K53" s="47">
        <v>0</v>
      </c>
      <c r="L53" s="47">
        <v>0</v>
      </c>
      <c r="M53" s="47">
        <v>0</v>
      </c>
      <c r="N53" s="47"/>
      <c r="O53" s="47"/>
      <c r="P53" s="47">
        <v>24.8</v>
      </c>
      <c r="Q53" s="47">
        <v>0</v>
      </c>
      <c r="R53" s="47"/>
      <c r="S53" s="68">
        <v>24.8</v>
      </c>
      <c r="T53" s="61">
        <v>16</v>
      </c>
      <c r="U53" s="62" t="s">
        <v>370</v>
      </c>
      <c r="V53" s="37" t="s">
        <v>371</v>
      </c>
      <c r="W53" s="35" t="s">
        <v>139</v>
      </c>
      <c r="X53" s="35" t="s">
        <v>140</v>
      </c>
      <c r="Y53" s="35" t="s">
        <v>49</v>
      </c>
      <c r="Z53" s="35" t="s">
        <v>50</v>
      </c>
      <c r="AA53" s="35" t="s">
        <v>51</v>
      </c>
      <c r="AB53" s="80">
        <v>1</v>
      </c>
      <c r="AC53" s="34">
        <f t="shared" si="3"/>
        <v>24.8</v>
      </c>
      <c r="AD53" s="34">
        <v>0</v>
      </c>
      <c r="AE53" s="78">
        <f t="shared" si="1"/>
        <v>0</v>
      </c>
      <c r="AF53" s="79">
        <v>24.8</v>
      </c>
      <c r="AG53" s="78">
        <f t="shared" si="2"/>
        <v>1</v>
      </c>
      <c r="AH53" s="91" t="s">
        <v>342</v>
      </c>
      <c r="AI53" s="35"/>
    </row>
    <row r="54" ht="409" customHeight="1" spans="1:35">
      <c r="A54" s="34">
        <v>47</v>
      </c>
      <c r="B54" s="35" t="s">
        <v>372</v>
      </c>
      <c r="C54" s="36" t="s">
        <v>41</v>
      </c>
      <c r="D54" s="34" t="s">
        <v>73</v>
      </c>
      <c r="E54" s="35" t="s">
        <v>373</v>
      </c>
      <c r="F54" s="34" t="s">
        <v>44</v>
      </c>
      <c r="G54" s="39" t="s">
        <v>374</v>
      </c>
      <c r="H54" s="37" t="s">
        <v>375</v>
      </c>
      <c r="I54" s="47">
        <v>43.6</v>
      </c>
      <c r="J54" s="49">
        <v>28.6</v>
      </c>
      <c r="K54" s="47">
        <v>0</v>
      </c>
      <c r="L54" s="47">
        <v>0</v>
      </c>
      <c r="M54" s="47">
        <v>0</v>
      </c>
      <c r="N54" s="47"/>
      <c r="O54" s="47"/>
      <c r="P54" s="47">
        <v>15</v>
      </c>
      <c r="Q54" s="47">
        <v>0</v>
      </c>
      <c r="R54" s="47"/>
      <c r="S54" s="68">
        <v>43.6</v>
      </c>
      <c r="T54" s="61">
        <v>426</v>
      </c>
      <c r="U54" s="62" t="s">
        <v>376</v>
      </c>
      <c r="V54" s="37" t="s">
        <v>377</v>
      </c>
      <c r="W54" s="35" t="s">
        <v>327</v>
      </c>
      <c r="X54" s="35" t="s">
        <v>328</v>
      </c>
      <c r="Y54" s="35" t="s">
        <v>49</v>
      </c>
      <c r="Z54" s="35" t="s">
        <v>50</v>
      </c>
      <c r="AA54" s="35" t="s">
        <v>51</v>
      </c>
      <c r="AB54" s="80">
        <v>0.89</v>
      </c>
      <c r="AC54" s="34">
        <f t="shared" si="3"/>
        <v>38.804</v>
      </c>
      <c r="AD54" s="34">
        <v>0</v>
      </c>
      <c r="AE54" s="78">
        <f t="shared" si="1"/>
        <v>0</v>
      </c>
      <c r="AF54" s="79">
        <v>0</v>
      </c>
      <c r="AG54" s="78">
        <f t="shared" si="2"/>
        <v>0</v>
      </c>
      <c r="AH54" s="91" t="s">
        <v>52</v>
      </c>
      <c r="AI54" s="35"/>
    </row>
    <row r="55" ht="155" customHeight="1" spans="1:35">
      <c r="A55" s="34">
        <v>48</v>
      </c>
      <c r="B55" s="35" t="s">
        <v>378</v>
      </c>
      <c r="C55" s="34" t="s">
        <v>248</v>
      </c>
      <c r="D55" s="34" t="s">
        <v>249</v>
      </c>
      <c r="E55" s="35" t="s">
        <v>379</v>
      </c>
      <c r="F55" s="34" t="s">
        <v>44</v>
      </c>
      <c r="G55" s="35" t="s">
        <v>380</v>
      </c>
      <c r="H55" s="37" t="s">
        <v>381</v>
      </c>
      <c r="I55" s="47">
        <v>400</v>
      </c>
      <c r="J55" s="47">
        <v>360</v>
      </c>
      <c r="K55" s="47">
        <v>0</v>
      </c>
      <c r="L55" s="47">
        <v>0</v>
      </c>
      <c r="M55" s="47">
        <v>0</v>
      </c>
      <c r="N55" s="47"/>
      <c r="O55" s="47"/>
      <c r="P55" s="47">
        <v>0</v>
      </c>
      <c r="Q55" s="47">
        <v>0</v>
      </c>
      <c r="R55" s="47"/>
      <c r="S55" s="68">
        <v>360</v>
      </c>
      <c r="T55" s="61">
        <v>767</v>
      </c>
      <c r="U55" s="70" t="s">
        <v>382</v>
      </c>
      <c r="V55" s="37" t="s">
        <v>383</v>
      </c>
      <c r="W55" s="35" t="s">
        <v>245</v>
      </c>
      <c r="X55" s="35" t="s">
        <v>246</v>
      </c>
      <c r="Y55" s="35" t="s">
        <v>245</v>
      </c>
      <c r="Z55" s="35" t="s">
        <v>246</v>
      </c>
      <c r="AA55" s="35" t="s">
        <v>71</v>
      </c>
      <c r="AB55" s="80">
        <v>0.6</v>
      </c>
      <c r="AC55" s="34">
        <f t="shared" si="3"/>
        <v>240</v>
      </c>
      <c r="AD55" s="81">
        <v>112.87</v>
      </c>
      <c r="AE55" s="78">
        <f t="shared" ref="AE55:AE74" si="4">AD55/S55</f>
        <v>0.313527777777778</v>
      </c>
      <c r="AF55" s="79">
        <v>112.87</v>
      </c>
      <c r="AG55" s="78">
        <f t="shared" ref="AG55:AG74" si="5">AF55/S55</f>
        <v>0.313527777777778</v>
      </c>
      <c r="AH55" s="91" t="s">
        <v>52</v>
      </c>
      <c r="AI55" s="35"/>
    </row>
    <row r="56" ht="155" customHeight="1" spans="1:35">
      <c r="A56" s="34">
        <v>49</v>
      </c>
      <c r="B56" s="35" t="s">
        <v>384</v>
      </c>
      <c r="C56" s="34" t="s">
        <v>248</v>
      </c>
      <c r="D56" s="34" t="s">
        <v>249</v>
      </c>
      <c r="E56" s="35" t="s">
        <v>385</v>
      </c>
      <c r="F56" s="34" t="s">
        <v>44</v>
      </c>
      <c r="G56" s="35" t="s">
        <v>386</v>
      </c>
      <c r="H56" s="37" t="s">
        <v>387</v>
      </c>
      <c r="I56" s="47">
        <v>620</v>
      </c>
      <c r="J56" s="47"/>
      <c r="K56" s="48">
        <v>561.57</v>
      </c>
      <c r="L56" s="47">
        <v>0</v>
      </c>
      <c r="M56" s="47">
        <v>0</v>
      </c>
      <c r="N56" s="47"/>
      <c r="O56" s="47"/>
      <c r="P56" s="47">
        <v>0</v>
      </c>
      <c r="Q56" s="47">
        <v>0</v>
      </c>
      <c r="R56" s="47"/>
      <c r="S56" s="68">
        <v>561.57</v>
      </c>
      <c r="T56" s="61">
        <v>1376</v>
      </c>
      <c r="U56" s="70" t="s">
        <v>388</v>
      </c>
      <c r="V56" s="37" t="s">
        <v>389</v>
      </c>
      <c r="W56" s="35" t="s">
        <v>266</v>
      </c>
      <c r="X56" s="35" t="s">
        <v>267</v>
      </c>
      <c r="Y56" s="35" t="s">
        <v>245</v>
      </c>
      <c r="Z56" s="35" t="s">
        <v>246</v>
      </c>
      <c r="AA56" s="35" t="s">
        <v>71</v>
      </c>
      <c r="AB56" s="80">
        <v>0.01</v>
      </c>
      <c r="AC56" s="34">
        <f t="shared" si="3"/>
        <v>6.2</v>
      </c>
      <c r="AD56" s="34">
        <v>0</v>
      </c>
      <c r="AE56" s="78">
        <f t="shared" si="4"/>
        <v>0</v>
      </c>
      <c r="AF56" s="79">
        <v>0</v>
      </c>
      <c r="AG56" s="78">
        <f t="shared" si="5"/>
        <v>0</v>
      </c>
      <c r="AH56" s="91" t="s">
        <v>52</v>
      </c>
      <c r="AI56" s="35"/>
    </row>
    <row r="57" ht="310" customHeight="1" spans="1:35">
      <c r="A57" s="34">
        <v>50</v>
      </c>
      <c r="B57" s="35" t="s">
        <v>390</v>
      </c>
      <c r="C57" s="34" t="s">
        <v>248</v>
      </c>
      <c r="D57" s="34" t="s">
        <v>261</v>
      </c>
      <c r="E57" s="35" t="s">
        <v>391</v>
      </c>
      <c r="F57" s="34" t="s">
        <v>44</v>
      </c>
      <c r="G57" s="35" t="s">
        <v>392</v>
      </c>
      <c r="H57" s="37" t="s">
        <v>393</v>
      </c>
      <c r="I57" s="47">
        <v>1200</v>
      </c>
      <c r="J57" s="47">
        <v>0</v>
      </c>
      <c r="K57" s="47">
        <v>0</v>
      </c>
      <c r="L57" s="47">
        <v>0</v>
      </c>
      <c r="M57" s="47">
        <v>0</v>
      </c>
      <c r="N57" s="47"/>
      <c r="O57" s="47"/>
      <c r="P57" s="47">
        <v>100</v>
      </c>
      <c r="Q57" s="47">
        <v>1000</v>
      </c>
      <c r="R57" s="47"/>
      <c r="S57" s="68">
        <v>100</v>
      </c>
      <c r="T57" s="61">
        <v>800</v>
      </c>
      <c r="U57" s="70" t="s">
        <v>394</v>
      </c>
      <c r="V57" s="37" t="s">
        <v>395</v>
      </c>
      <c r="W57" s="35" t="s">
        <v>226</v>
      </c>
      <c r="X57" s="35" t="s">
        <v>227</v>
      </c>
      <c r="Y57" s="35" t="s">
        <v>49</v>
      </c>
      <c r="Z57" s="35" t="s">
        <v>50</v>
      </c>
      <c r="AA57" s="35" t="s">
        <v>51</v>
      </c>
      <c r="AB57" s="80">
        <v>0.75</v>
      </c>
      <c r="AC57" s="34">
        <f t="shared" ref="AC57:AC72" si="6">I57*AB57</f>
        <v>900</v>
      </c>
      <c r="AD57" s="81">
        <v>11.3</v>
      </c>
      <c r="AE57" s="78">
        <f t="shared" si="4"/>
        <v>0.113</v>
      </c>
      <c r="AF57" s="79">
        <v>14.7</v>
      </c>
      <c r="AG57" s="78">
        <f t="shared" si="5"/>
        <v>0.147</v>
      </c>
      <c r="AH57" s="91" t="s">
        <v>52</v>
      </c>
      <c r="AI57" s="35"/>
    </row>
    <row r="58" ht="155" customHeight="1" spans="1:35">
      <c r="A58" s="34">
        <v>51</v>
      </c>
      <c r="B58" s="35" t="s">
        <v>396</v>
      </c>
      <c r="C58" s="34" t="s">
        <v>41</v>
      </c>
      <c r="D58" s="35" t="s">
        <v>171</v>
      </c>
      <c r="E58" s="35" t="s">
        <v>397</v>
      </c>
      <c r="F58" s="34" t="s">
        <v>44</v>
      </c>
      <c r="G58" s="35" t="s">
        <v>398</v>
      </c>
      <c r="H58" s="38" t="s">
        <v>399</v>
      </c>
      <c r="I58" s="47">
        <v>571.85</v>
      </c>
      <c r="J58" s="47"/>
      <c r="K58" s="47">
        <v>496.85</v>
      </c>
      <c r="L58" s="47">
        <v>0</v>
      </c>
      <c r="M58" s="47">
        <v>0</v>
      </c>
      <c r="N58" s="47"/>
      <c r="O58" s="47"/>
      <c r="P58" s="47">
        <v>0</v>
      </c>
      <c r="Q58" s="47">
        <v>0</v>
      </c>
      <c r="R58" s="47"/>
      <c r="S58" s="68">
        <v>496.85</v>
      </c>
      <c r="T58" s="68">
        <v>524</v>
      </c>
      <c r="U58" s="62" t="s">
        <v>400</v>
      </c>
      <c r="V58" s="37" t="s">
        <v>401</v>
      </c>
      <c r="W58" s="35" t="s">
        <v>177</v>
      </c>
      <c r="X58" s="35" t="s">
        <v>178</v>
      </c>
      <c r="Y58" s="35" t="s">
        <v>177</v>
      </c>
      <c r="Z58" s="35" t="s">
        <v>178</v>
      </c>
      <c r="AA58" s="35" t="s">
        <v>51</v>
      </c>
      <c r="AB58" s="77"/>
      <c r="AC58" s="34">
        <f t="shared" si="6"/>
        <v>0</v>
      </c>
      <c r="AD58" s="34">
        <v>0</v>
      </c>
      <c r="AE58" s="78">
        <f t="shared" si="4"/>
        <v>0</v>
      </c>
      <c r="AF58" s="79">
        <v>0</v>
      </c>
      <c r="AG58" s="78">
        <f t="shared" si="5"/>
        <v>0</v>
      </c>
      <c r="AH58" s="91" t="s">
        <v>402</v>
      </c>
      <c r="AI58" s="35"/>
    </row>
    <row r="59" ht="155" customHeight="1" spans="1:35">
      <c r="A59" s="34">
        <v>52</v>
      </c>
      <c r="B59" s="35" t="s">
        <v>403</v>
      </c>
      <c r="C59" s="36" t="s">
        <v>298</v>
      </c>
      <c r="D59" s="34" t="s">
        <v>404</v>
      </c>
      <c r="E59" s="35" t="s">
        <v>405</v>
      </c>
      <c r="F59" s="34" t="s">
        <v>44</v>
      </c>
      <c r="G59" s="35" t="s">
        <v>406</v>
      </c>
      <c r="H59" s="38" t="s">
        <v>407</v>
      </c>
      <c r="I59" s="47">
        <v>211.31</v>
      </c>
      <c r="J59" s="47"/>
      <c r="K59" s="47">
        <v>211.31</v>
      </c>
      <c r="L59" s="47">
        <v>0</v>
      </c>
      <c r="M59" s="47">
        <v>0</v>
      </c>
      <c r="N59" s="47"/>
      <c r="O59" s="47"/>
      <c r="P59" s="47">
        <v>0</v>
      </c>
      <c r="Q59" s="47">
        <v>0</v>
      </c>
      <c r="R59" s="47"/>
      <c r="S59" s="68">
        <v>211.31</v>
      </c>
      <c r="T59" s="68">
        <v>230</v>
      </c>
      <c r="U59" s="62" t="s">
        <v>408</v>
      </c>
      <c r="V59" s="37" t="s">
        <v>409</v>
      </c>
      <c r="W59" s="35" t="s">
        <v>406</v>
      </c>
      <c r="X59" s="35" t="s">
        <v>410</v>
      </c>
      <c r="Y59" s="35" t="s">
        <v>177</v>
      </c>
      <c r="Z59" s="35" t="s">
        <v>178</v>
      </c>
      <c r="AA59" s="35" t="s">
        <v>51</v>
      </c>
      <c r="AB59" s="80">
        <v>0.6</v>
      </c>
      <c r="AC59" s="34">
        <f t="shared" si="6"/>
        <v>126.786</v>
      </c>
      <c r="AD59" s="34">
        <v>0</v>
      </c>
      <c r="AE59" s="78">
        <f t="shared" si="4"/>
        <v>0</v>
      </c>
      <c r="AF59" s="79">
        <v>59.5823</v>
      </c>
      <c r="AG59" s="78">
        <f t="shared" si="5"/>
        <v>0.281966305428044</v>
      </c>
      <c r="AH59" s="91" t="s">
        <v>52</v>
      </c>
      <c r="AI59" s="35"/>
    </row>
    <row r="60" ht="155" customHeight="1" spans="1:35">
      <c r="A60" s="34">
        <v>53</v>
      </c>
      <c r="B60" s="35" t="s">
        <v>411</v>
      </c>
      <c r="C60" s="34" t="s">
        <v>298</v>
      </c>
      <c r="D60" s="35" t="s">
        <v>404</v>
      </c>
      <c r="E60" s="35" t="s">
        <v>412</v>
      </c>
      <c r="F60" s="34" t="s">
        <v>44</v>
      </c>
      <c r="G60" s="35" t="s">
        <v>266</v>
      </c>
      <c r="H60" s="37" t="s">
        <v>413</v>
      </c>
      <c r="I60" s="47">
        <v>80</v>
      </c>
      <c r="J60" s="34">
        <v>80</v>
      </c>
      <c r="K60" s="47">
        <v>0</v>
      </c>
      <c r="L60" s="47">
        <v>0</v>
      </c>
      <c r="M60" s="47">
        <v>0</v>
      </c>
      <c r="N60" s="47"/>
      <c r="O60" s="47"/>
      <c r="P60" s="47">
        <v>0</v>
      </c>
      <c r="Q60" s="47">
        <v>0</v>
      </c>
      <c r="R60" s="47"/>
      <c r="S60" s="68">
        <v>80</v>
      </c>
      <c r="T60" s="61">
        <v>189</v>
      </c>
      <c r="U60" s="62" t="s">
        <v>408</v>
      </c>
      <c r="V60" s="37" t="s">
        <v>409</v>
      </c>
      <c r="W60" s="35" t="s">
        <v>266</v>
      </c>
      <c r="X60" s="35" t="s">
        <v>267</v>
      </c>
      <c r="Y60" s="35" t="s">
        <v>177</v>
      </c>
      <c r="Z60" s="35" t="s">
        <v>178</v>
      </c>
      <c r="AA60" s="35" t="s">
        <v>51</v>
      </c>
      <c r="AB60" s="80">
        <v>0.01</v>
      </c>
      <c r="AC60" s="34">
        <f t="shared" si="6"/>
        <v>0.8</v>
      </c>
      <c r="AD60" s="34">
        <v>0</v>
      </c>
      <c r="AE60" s="78">
        <f t="shared" si="4"/>
        <v>0</v>
      </c>
      <c r="AF60" s="79">
        <v>0</v>
      </c>
      <c r="AG60" s="78">
        <f t="shared" si="5"/>
        <v>0</v>
      </c>
      <c r="AH60" s="91" t="s">
        <v>52</v>
      </c>
      <c r="AI60" s="35"/>
    </row>
    <row r="61" ht="155" customHeight="1" spans="1:35">
      <c r="A61" s="34">
        <v>54</v>
      </c>
      <c r="B61" s="35" t="s">
        <v>414</v>
      </c>
      <c r="C61" s="34" t="s">
        <v>298</v>
      </c>
      <c r="D61" s="34" t="s">
        <v>404</v>
      </c>
      <c r="E61" s="35" t="s">
        <v>415</v>
      </c>
      <c r="F61" s="34" t="s">
        <v>44</v>
      </c>
      <c r="G61" s="35" t="s">
        <v>102</v>
      </c>
      <c r="H61" s="37" t="s">
        <v>416</v>
      </c>
      <c r="I61" s="47">
        <v>35</v>
      </c>
      <c r="J61" s="47">
        <v>31</v>
      </c>
      <c r="K61" s="47">
        <v>0</v>
      </c>
      <c r="L61" s="47">
        <v>0</v>
      </c>
      <c r="M61" s="47">
        <v>0</v>
      </c>
      <c r="N61" s="47"/>
      <c r="O61" s="47"/>
      <c r="P61" s="47">
        <v>0</v>
      </c>
      <c r="Q61" s="47">
        <v>0</v>
      </c>
      <c r="R61" s="47"/>
      <c r="S61" s="68">
        <v>31</v>
      </c>
      <c r="T61" s="61">
        <v>36</v>
      </c>
      <c r="U61" s="62" t="s">
        <v>408</v>
      </c>
      <c r="V61" s="37" t="s">
        <v>409</v>
      </c>
      <c r="W61" s="35" t="s">
        <v>102</v>
      </c>
      <c r="X61" s="35" t="s">
        <v>103</v>
      </c>
      <c r="Y61" s="35" t="s">
        <v>177</v>
      </c>
      <c r="Z61" s="35" t="s">
        <v>178</v>
      </c>
      <c r="AA61" s="35" t="s">
        <v>51</v>
      </c>
      <c r="AB61" s="80"/>
      <c r="AC61" s="34">
        <f t="shared" si="6"/>
        <v>0</v>
      </c>
      <c r="AD61" s="34">
        <v>0</v>
      </c>
      <c r="AE61" s="78">
        <f t="shared" si="4"/>
        <v>0</v>
      </c>
      <c r="AF61" s="79">
        <v>0</v>
      </c>
      <c r="AG61" s="78">
        <f t="shared" si="5"/>
        <v>0</v>
      </c>
      <c r="AH61" s="91" t="s">
        <v>228</v>
      </c>
      <c r="AI61" s="35"/>
    </row>
    <row r="62" ht="144" customHeight="1" spans="1:35">
      <c r="A62" s="34">
        <v>55</v>
      </c>
      <c r="B62" s="35" t="s">
        <v>417</v>
      </c>
      <c r="C62" s="34" t="s">
        <v>298</v>
      </c>
      <c r="D62" s="35" t="s">
        <v>404</v>
      </c>
      <c r="E62" s="35" t="s">
        <v>418</v>
      </c>
      <c r="F62" s="34" t="s">
        <v>44</v>
      </c>
      <c r="G62" s="35" t="s">
        <v>139</v>
      </c>
      <c r="H62" s="37" t="s">
        <v>419</v>
      </c>
      <c r="I62" s="47">
        <v>20</v>
      </c>
      <c r="J62" s="47">
        <v>18</v>
      </c>
      <c r="K62" s="47">
        <v>0</v>
      </c>
      <c r="L62" s="47">
        <v>0</v>
      </c>
      <c r="M62" s="47">
        <v>0</v>
      </c>
      <c r="N62" s="47"/>
      <c r="O62" s="47"/>
      <c r="P62" s="47">
        <v>0</v>
      </c>
      <c r="Q62" s="47">
        <v>0</v>
      </c>
      <c r="R62" s="47"/>
      <c r="S62" s="68">
        <v>18</v>
      </c>
      <c r="T62" s="61">
        <v>20</v>
      </c>
      <c r="U62" s="62" t="s">
        <v>408</v>
      </c>
      <c r="V62" s="37" t="s">
        <v>409</v>
      </c>
      <c r="W62" s="35" t="s">
        <v>139</v>
      </c>
      <c r="X62" s="35" t="s">
        <v>140</v>
      </c>
      <c r="Y62" s="35" t="s">
        <v>177</v>
      </c>
      <c r="Z62" s="35" t="s">
        <v>178</v>
      </c>
      <c r="AA62" s="35" t="s">
        <v>51</v>
      </c>
      <c r="AB62" s="80"/>
      <c r="AC62" s="34">
        <f t="shared" si="6"/>
        <v>0</v>
      </c>
      <c r="AD62" s="34">
        <v>0</v>
      </c>
      <c r="AE62" s="78">
        <f t="shared" si="4"/>
        <v>0</v>
      </c>
      <c r="AF62" s="79">
        <v>0</v>
      </c>
      <c r="AG62" s="78">
        <f t="shared" si="5"/>
        <v>0</v>
      </c>
      <c r="AH62" s="91" t="s">
        <v>228</v>
      </c>
      <c r="AI62" s="35"/>
    </row>
    <row r="63" ht="227" customHeight="1" spans="1:35">
      <c r="A63" s="34">
        <v>56</v>
      </c>
      <c r="B63" s="35" t="s">
        <v>420</v>
      </c>
      <c r="C63" s="34" t="s">
        <v>41</v>
      </c>
      <c r="D63" s="34" t="s">
        <v>73</v>
      </c>
      <c r="E63" s="35" t="s">
        <v>421</v>
      </c>
      <c r="F63" s="34" t="s">
        <v>44</v>
      </c>
      <c r="G63" s="35" t="s">
        <v>422</v>
      </c>
      <c r="H63" s="37" t="s">
        <v>423</v>
      </c>
      <c r="I63" s="47">
        <v>2400</v>
      </c>
      <c r="J63" s="48">
        <v>2160</v>
      </c>
      <c r="K63" s="47">
        <v>0</v>
      </c>
      <c r="L63" s="47">
        <v>0</v>
      </c>
      <c r="M63" s="47">
        <v>0</v>
      </c>
      <c r="N63" s="47"/>
      <c r="O63" s="47"/>
      <c r="P63" s="47">
        <v>0</v>
      </c>
      <c r="Q63" s="47">
        <v>0</v>
      </c>
      <c r="R63" s="47"/>
      <c r="S63" s="61">
        <v>2160</v>
      </c>
      <c r="T63" s="61">
        <v>201</v>
      </c>
      <c r="U63" s="70" t="s">
        <v>424</v>
      </c>
      <c r="V63" s="37" t="s">
        <v>425</v>
      </c>
      <c r="W63" s="35" t="s">
        <v>266</v>
      </c>
      <c r="X63" s="35" t="s">
        <v>267</v>
      </c>
      <c r="Y63" s="35" t="s">
        <v>49</v>
      </c>
      <c r="Z63" s="35" t="s">
        <v>50</v>
      </c>
      <c r="AA63" s="35" t="s">
        <v>51</v>
      </c>
      <c r="AB63" s="80">
        <v>0.01</v>
      </c>
      <c r="AC63" s="34">
        <f t="shared" si="6"/>
        <v>24</v>
      </c>
      <c r="AD63" s="34">
        <v>0</v>
      </c>
      <c r="AE63" s="78">
        <f t="shared" si="4"/>
        <v>0</v>
      </c>
      <c r="AF63" s="79">
        <v>0</v>
      </c>
      <c r="AG63" s="78">
        <f t="shared" si="5"/>
        <v>0</v>
      </c>
      <c r="AH63" s="91" t="s">
        <v>52</v>
      </c>
      <c r="AI63" s="35"/>
    </row>
    <row r="64" ht="343" customHeight="1" spans="1:35">
      <c r="A64" s="34">
        <v>57</v>
      </c>
      <c r="B64" s="35" t="s">
        <v>426</v>
      </c>
      <c r="C64" s="34" t="s">
        <v>41</v>
      </c>
      <c r="D64" s="35" t="s">
        <v>73</v>
      </c>
      <c r="E64" s="35" t="s">
        <v>427</v>
      </c>
      <c r="F64" s="34" t="s">
        <v>44</v>
      </c>
      <c r="G64" s="35" t="s">
        <v>428</v>
      </c>
      <c r="H64" s="37" t="s">
        <v>429</v>
      </c>
      <c r="I64" s="47">
        <v>700</v>
      </c>
      <c r="J64" s="48">
        <v>626.890297</v>
      </c>
      <c r="K64" s="47">
        <v>0</v>
      </c>
      <c r="L64" s="47">
        <v>0</v>
      </c>
      <c r="M64" s="47">
        <v>0</v>
      </c>
      <c r="N64" s="47"/>
      <c r="O64" s="47"/>
      <c r="P64" s="47">
        <v>0</v>
      </c>
      <c r="Q64" s="47">
        <v>0</v>
      </c>
      <c r="R64" s="47"/>
      <c r="S64" s="61">
        <v>626.890297</v>
      </c>
      <c r="T64" s="61">
        <v>20</v>
      </c>
      <c r="U64" s="70" t="s">
        <v>430</v>
      </c>
      <c r="V64" s="37" t="s">
        <v>431</v>
      </c>
      <c r="W64" s="35" t="s">
        <v>340</v>
      </c>
      <c r="X64" s="35" t="s">
        <v>341</v>
      </c>
      <c r="Y64" s="35" t="s">
        <v>141</v>
      </c>
      <c r="Z64" s="35" t="s">
        <v>142</v>
      </c>
      <c r="AA64" s="35" t="s">
        <v>143</v>
      </c>
      <c r="AB64" s="77"/>
      <c r="AC64" s="34">
        <f t="shared" si="6"/>
        <v>0</v>
      </c>
      <c r="AD64" s="34">
        <v>0</v>
      </c>
      <c r="AE64" s="78">
        <f t="shared" si="4"/>
        <v>0</v>
      </c>
      <c r="AF64" s="79">
        <v>0</v>
      </c>
      <c r="AG64" s="78">
        <f t="shared" si="5"/>
        <v>0</v>
      </c>
      <c r="AH64" s="91" t="s">
        <v>52</v>
      </c>
      <c r="AI64" s="35"/>
    </row>
    <row r="65" ht="155" customHeight="1" spans="1:35">
      <c r="A65" s="34">
        <v>58</v>
      </c>
      <c r="B65" s="35" t="s">
        <v>432</v>
      </c>
      <c r="C65" s="34" t="s">
        <v>41</v>
      </c>
      <c r="D65" s="35" t="s">
        <v>73</v>
      </c>
      <c r="E65" s="35" t="s">
        <v>433</v>
      </c>
      <c r="F65" s="34" t="s">
        <v>44</v>
      </c>
      <c r="G65" s="35" t="s">
        <v>434</v>
      </c>
      <c r="H65" s="37" t="s">
        <v>435</v>
      </c>
      <c r="I65" s="47">
        <v>650</v>
      </c>
      <c r="J65" s="47">
        <v>585</v>
      </c>
      <c r="K65" s="47">
        <v>0</v>
      </c>
      <c r="L65" s="47">
        <v>0</v>
      </c>
      <c r="M65" s="47">
        <v>0</v>
      </c>
      <c r="N65" s="47"/>
      <c r="O65" s="47"/>
      <c r="P65" s="47">
        <v>0</v>
      </c>
      <c r="Q65" s="47">
        <v>0</v>
      </c>
      <c r="R65" s="47"/>
      <c r="S65" s="61">
        <v>585</v>
      </c>
      <c r="T65" s="61">
        <v>12</v>
      </c>
      <c r="U65" s="70" t="s">
        <v>436</v>
      </c>
      <c r="V65" s="37" t="s">
        <v>437</v>
      </c>
      <c r="W65" s="35" t="s">
        <v>88</v>
      </c>
      <c r="X65" s="35" t="s">
        <v>89</v>
      </c>
      <c r="Y65" s="35" t="s">
        <v>141</v>
      </c>
      <c r="Z65" s="35" t="s">
        <v>142</v>
      </c>
      <c r="AA65" s="35" t="s">
        <v>143</v>
      </c>
      <c r="AB65" s="77"/>
      <c r="AC65" s="34">
        <f t="shared" si="6"/>
        <v>0</v>
      </c>
      <c r="AD65" s="34">
        <v>0</v>
      </c>
      <c r="AE65" s="78">
        <f t="shared" si="4"/>
        <v>0</v>
      </c>
      <c r="AF65" s="79">
        <v>0</v>
      </c>
      <c r="AG65" s="78">
        <f t="shared" si="5"/>
        <v>0</v>
      </c>
      <c r="AH65" s="91" t="s">
        <v>228</v>
      </c>
      <c r="AI65" s="35"/>
    </row>
    <row r="66" ht="254" customHeight="1" spans="1:35">
      <c r="A66" s="34">
        <v>59</v>
      </c>
      <c r="B66" s="35" t="s">
        <v>438</v>
      </c>
      <c r="C66" s="34" t="s">
        <v>41</v>
      </c>
      <c r="D66" s="35" t="s">
        <v>159</v>
      </c>
      <c r="E66" s="35" t="s">
        <v>439</v>
      </c>
      <c r="F66" s="34" t="s">
        <v>44</v>
      </c>
      <c r="G66" s="35" t="s">
        <v>440</v>
      </c>
      <c r="H66" s="37" t="s">
        <v>441</v>
      </c>
      <c r="I66" s="47">
        <v>102</v>
      </c>
      <c r="J66" s="47">
        <v>0</v>
      </c>
      <c r="K66" s="47">
        <v>102</v>
      </c>
      <c r="L66" s="47">
        <v>0</v>
      </c>
      <c r="M66" s="47">
        <v>0</v>
      </c>
      <c r="N66" s="47"/>
      <c r="O66" s="47"/>
      <c r="P66" s="47">
        <v>0</v>
      </c>
      <c r="Q66" s="47">
        <v>0</v>
      </c>
      <c r="R66" s="47"/>
      <c r="S66" s="61">
        <v>102</v>
      </c>
      <c r="T66" s="61">
        <v>23</v>
      </c>
      <c r="U66" s="70" t="s">
        <v>442</v>
      </c>
      <c r="V66" s="37" t="s">
        <v>443</v>
      </c>
      <c r="W66" s="35" t="s">
        <v>165</v>
      </c>
      <c r="X66" s="35" t="s">
        <v>166</v>
      </c>
      <c r="Y66" s="35" t="s">
        <v>444</v>
      </c>
      <c r="Z66" s="35" t="s">
        <v>445</v>
      </c>
      <c r="AA66" s="35" t="s">
        <v>71</v>
      </c>
      <c r="AB66" s="99">
        <v>0.3</v>
      </c>
      <c r="AC66" s="34">
        <f t="shared" si="6"/>
        <v>30.6</v>
      </c>
      <c r="AD66" s="34">
        <v>0</v>
      </c>
      <c r="AE66" s="78">
        <f t="shared" si="4"/>
        <v>0</v>
      </c>
      <c r="AF66" s="79">
        <v>31.6</v>
      </c>
      <c r="AG66" s="78">
        <f t="shared" si="5"/>
        <v>0.309803921568627</v>
      </c>
      <c r="AH66" s="91" t="s">
        <v>52</v>
      </c>
      <c r="AI66" s="35"/>
    </row>
    <row r="67" ht="201" customHeight="1" spans="1:35">
      <c r="A67" s="34">
        <v>60</v>
      </c>
      <c r="B67" s="35" t="s">
        <v>446</v>
      </c>
      <c r="C67" s="36" t="s">
        <v>41</v>
      </c>
      <c r="D67" s="34" t="s">
        <v>171</v>
      </c>
      <c r="E67" s="35" t="s">
        <v>447</v>
      </c>
      <c r="F67" s="34" t="s">
        <v>44</v>
      </c>
      <c r="G67" s="35" t="s">
        <v>76</v>
      </c>
      <c r="H67" s="37" t="s">
        <v>448</v>
      </c>
      <c r="I67" s="47">
        <v>50</v>
      </c>
      <c r="J67" s="47">
        <v>15</v>
      </c>
      <c r="K67" s="47">
        <v>30</v>
      </c>
      <c r="L67" s="47">
        <v>0</v>
      </c>
      <c r="M67" s="47">
        <v>0</v>
      </c>
      <c r="N67" s="47"/>
      <c r="O67" s="47"/>
      <c r="P67" s="47">
        <v>0</v>
      </c>
      <c r="Q67" s="47">
        <v>0</v>
      </c>
      <c r="R67" s="47"/>
      <c r="S67" s="61">
        <v>45</v>
      </c>
      <c r="T67" s="61">
        <v>198</v>
      </c>
      <c r="U67" s="70" t="s">
        <v>449</v>
      </c>
      <c r="V67" s="37" t="s">
        <v>450</v>
      </c>
      <c r="W67" s="35" t="s">
        <v>80</v>
      </c>
      <c r="X67" s="35" t="s">
        <v>81</v>
      </c>
      <c r="Y67" s="35" t="s">
        <v>49</v>
      </c>
      <c r="Z67" s="35" t="s">
        <v>50</v>
      </c>
      <c r="AA67" s="35" t="s">
        <v>51</v>
      </c>
      <c r="AB67" s="80">
        <v>0.6</v>
      </c>
      <c r="AC67" s="34">
        <f t="shared" si="6"/>
        <v>30</v>
      </c>
      <c r="AD67" s="34">
        <v>0</v>
      </c>
      <c r="AE67" s="78">
        <f t="shared" si="4"/>
        <v>0</v>
      </c>
      <c r="AF67" s="81">
        <v>13.17</v>
      </c>
      <c r="AG67" s="78">
        <f t="shared" si="5"/>
        <v>0.292666666666667</v>
      </c>
      <c r="AH67" s="91" t="s">
        <v>52</v>
      </c>
      <c r="AI67" s="35"/>
    </row>
    <row r="68" ht="155" customHeight="1" spans="1:35">
      <c r="A68" s="34">
        <v>61</v>
      </c>
      <c r="B68" s="35" t="s">
        <v>451</v>
      </c>
      <c r="C68" s="34" t="s">
        <v>248</v>
      </c>
      <c r="D68" s="34" t="s">
        <v>249</v>
      </c>
      <c r="E68" s="35" t="s">
        <v>452</v>
      </c>
      <c r="F68" s="34" t="s">
        <v>44</v>
      </c>
      <c r="G68" s="35" t="s">
        <v>453</v>
      </c>
      <c r="H68" s="37" t="s">
        <v>454</v>
      </c>
      <c r="I68" s="47">
        <v>220</v>
      </c>
      <c r="J68" s="47">
        <v>55</v>
      </c>
      <c r="K68" s="47">
        <v>143</v>
      </c>
      <c r="L68" s="47">
        <v>0</v>
      </c>
      <c r="M68" s="47">
        <v>0</v>
      </c>
      <c r="N68" s="47"/>
      <c r="O68" s="47"/>
      <c r="P68" s="47">
        <v>0</v>
      </c>
      <c r="Q68" s="47">
        <v>0</v>
      </c>
      <c r="R68" s="47"/>
      <c r="S68" s="61">
        <v>198</v>
      </c>
      <c r="T68" s="61">
        <v>404</v>
      </c>
      <c r="U68" s="70" t="s">
        <v>455</v>
      </c>
      <c r="V68" s="37" t="s">
        <v>455</v>
      </c>
      <c r="W68" s="35" t="s">
        <v>102</v>
      </c>
      <c r="X68" s="35" t="s">
        <v>103</v>
      </c>
      <c r="Y68" s="35" t="s">
        <v>245</v>
      </c>
      <c r="Z68" s="35" t="s">
        <v>246</v>
      </c>
      <c r="AA68" s="35" t="s">
        <v>71</v>
      </c>
      <c r="AB68" s="80">
        <v>0.2</v>
      </c>
      <c r="AC68" s="34">
        <f t="shared" si="6"/>
        <v>44</v>
      </c>
      <c r="AD68" s="34">
        <v>0</v>
      </c>
      <c r="AE68" s="78">
        <f t="shared" si="4"/>
        <v>0</v>
      </c>
      <c r="AF68" s="79">
        <v>0</v>
      </c>
      <c r="AG68" s="78">
        <f t="shared" si="5"/>
        <v>0</v>
      </c>
      <c r="AH68" s="91" t="s">
        <v>52</v>
      </c>
      <c r="AI68" s="35"/>
    </row>
    <row r="69" ht="155" customHeight="1" spans="1:35">
      <c r="A69" s="34">
        <v>62</v>
      </c>
      <c r="B69" s="35" t="s">
        <v>456</v>
      </c>
      <c r="C69" s="34" t="s">
        <v>248</v>
      </c>
      <c r="D69" s="34" t="s">
        <v>249</v>
      </c>
      <c r="E69" s="35" t="s">
        <v>457</v>
      </c>
      <c r="F69" s="34" t="s">
        <v>44</v>
      </c>
      <c r="G69" s="35" t="s">
        <v>458</v>
      </c>
      <c r="H69" s="37" t="s">
        <v>459</v>
      </c>
      <c r="I69" s="47">
        <v>280.515</v>
      </c>
      <c r="J69" s="47">
        <v>5</v>
      </c>
      <c r="K69" s="47">
        <v>254.765</v>
      </c>
      <c r="L69" s="47">
        <v>0</v>
      </c>
      <c r="M69" s="47">
        <v>0</v>
      </c>
      <c r="N69" s="47"/>
      <c r="O69" s="47"/>
      <c r="P69" s="47">
        <v>20.75</v>
      </c>
      <c r="Q69" s="47">
        <v>0</v>
      </c>
      <c r="R69" s="47"/>
      <c r="S69" s="61">
        <v>280.515</v>
      </c>
      <c r="T69" s="61">
        <v>5065</v>
      </c>
      <c r="U69" s="70" t="s">
        <v>460</v>
      </c>
      <c r="V69" s="37" t="s">
        <v>461</v>
      </c>
      <c r="W69" s="35" t="s">
        <v>462</v>
      </c>
      <c r="X69" s="35" t="s">
        <v>463</v>
      </c>
      <c r="Y69" s="35" t="s">
        <v>464</v>
      </c>
      <c r="Z69" s="35" t="s">
        <v>465</v>
      </c>
      <c r="AA69" s="35" t="s">
        <v>51</v>
      </c>
      <c r="AB69" s="80"/>
      <c r="AC69" s="34">
        <f t="shared" si="6"/>
        <v>0</v>
      </c>
      <c r="AD69" s="34">
        <v>0</v>
      </c>
      <c r="AE69" s="78">
        <f t="shared" si="4"/>
        <v>0</v>
      </c>
      <c r="AF69" s="79">
        <v>0</v>
      </c>
      <c r="AG69" s="78">
        <f t="shared" si="5"/>
        <v>0</v>
      </c>
      <c r="AH69" s="91" t="s">
        <v>228</v>
      </c>
      <c r="AI69" s="35"/>
    </row>
    <row r="70" ht="155" customHeight="1" spans="1:35">
      <c r="A70" s="34">
        <v>63</v>
      </c>
      <c r="B70" s="35" t="s">
        <v>466</v>
      </c>
      <c r="C70" s="34" t="s">
        <v>298</v>
      </c>
      <c r="D70" s="34" t="s">
        <v>404</v>
      </c>
      <c r="E70" s="35" t="s">
        <v>467</v>
      </c>
      <c r="F70" s="34" t="s">
        <v>44</v>
      </c>
      <c r="G70" s="35" t="s">
        <v>468</v>
      </c>
      <c r="H70" s="37" t="s">
        <v>469</v>
      </c>
      <c r="I70" s="47">
        <v>18</v>
      </c>
      <c r="J70" s="47">
        <v>5</v>
      </c>
      <c r="K70" s="47">
        <v>11</v>
      </c>
      <c r="L70" s="47">
        <v>0</v>
      </c>
      <c r="M70" s="47">
        <v>0</v>
      </c>
      <c r="N70" s="47"/>
      <c r="O70" s="47"/>
      <c r="P70" s="47">
        <v>0</v>
      </c>
      <c r="Q70" s="47">
        <v>0</v>
      </c>
      <c r="R70" s="47"/>
      <c r="S70" s="61">
        <v>16</v>
      </c>
      <c r="T70" s="61">
        <v>32</v>
      </c>
      <c r="U70" s="70" t="s">
        <v>408</v>
      </c>
      <c r="V70" s="37" t="s">
        <v>409</v>
      </c>
      <c r="W70" s="35" t="s">
        <v>88</v>
      </c>
      <c r="X70" s="35" t="s">
        <v>89</v>
      </c>
      <c r="Y70" s="35" t="s">
        <v>177</v>
      </c>
      <c r="Z70" s="35" t="s">
        <v>178</v>
      </c>
      <c r="AA70" s="35" t="s">
        <v>51</v>
      </c>
      <c r="AB70" s="80"/>
      <c r="AC70" s="34">
        <f t="shared" si="6"/>
        <v>0</v>
      </c>
      <c r="AD70" s="34">
        <v>0</v>
      </c>
      <c r="AE70" s="78">
        <f t="shared" si="4"/>
        <v>0</v>
      </c>
      <c r="AF70" s="79">
        <v>0</v>
      </c>
      <c r="AG70" s="78">
        <f t="shared" si="5"/>
        <v>0</v>
      </c>
      <c r="AH70" s="91" t="s">
        <v>228</v>
      </c>
      <c r="AI70" s="35"/>
    </row>
    <row r="71" ht="155" customHeight="1" spans="1:35">
      <c r="A71" s="34">
        <v>64</v>
      </c>
      <c r="B71" s="35" t="s">
        <v>470</v>
      </c>
      <c r="C71" s="36" t="s">
        <v>298</v>
      </c>
      <c r="D71" s="34" t="s">
        <v>404</v>
      </c>
      <c r="E71" s="35" t="s">
        <v>471</v>
      </c>
      <c r="F71" s="34" t="s">
        <v>44</v>
      </c>
      <c r="G71" s="35" t="s">
        <v>472</v>
      </c>
      <c r="H71" s="37" t="s">
        <v>473</v>
      </c>
      <c r="I71" s="47">
        <v>12</v>
      </c>
      <c r="J71" s="47">
        <v>11</v>
      </c>
      <c r="K71" s="47">
        <v>0</v>
      </c>
      <c r="L71" s="47">
        <v>0</v>
      </c>
      <c r="M71" s="47">
        <v>0</v>
      </c>
      <c r="N71" s="47"/>
      <c r="O71" s="47"/>
      <c r="P71" s="47">
        <v>0</v>
      </c>
      <c r="Q71" s="47">
        <v>0</v>
      </c>
      <c r="R71" s="47"/>
      <c r="S71" s="68">
        <v>11</v>
      </c>
      <c r="T71" s="61">
        <v>10</v>
      </c>
      <c r="U71" s="62" t="s">
        <v>474</v>
      </c>
      <c r="V71" s="37" t="s">
        <v>409</v>
      </c>
      <c r="W71" s="35" t="s">
        <v>165</v>
      </c>
      <c r="X71" s="35" t="s">
        <v>166</v>
      </c>
      <c r="Y71" s="35" t="s">
        <v>177</v>
      </c>
      <c r="Z71" s="35" t="s">
        <v>178</v>
      </c>
      <c r="AA71" s="35" t="s">
        <v>51</v>
      </c>
      <c r="AB71" s="80">
        <v>1</v>
      </c>
      <c r="AC71" s="34">
        <f t="shared" si="6"/>
        <v>12</v>
      </c>
      <c r="AD71" s="34">
        <v>0</v>
      </c>
      <c r="AE71" s="78">
        <f t="shared" si="4"/>
        <v>0</v>
      </c>
      <c r="AF71" s="79">
        <v>0</v>
      </c>
      <c r="AG71" s="78">
        <f t="shared" si="5"/>
        <v>0</v>
      </c>
      <c r="AH71" s="91" t="s">
        <v>475</v>
      </c>
      <c r="AI71" s="35"/>
    </row>
    <row r="72" ht="155" customHeight="1" spans="1:35">
      <c r="A72" s="34">
        <v>65</v>
      </c>
      <c r="B72" s="93" t="s">
        <v>476</v>
      </c>
      <c r="C72" s="36" t="s">
        <v>41</v>
      </c>
      <c r="D72" s="35" t="s">
        <v>73</v>
      </c>
      <c r="E72" s="93" t="s">
        <v>477</v>
      </c>
      <c r="F72" s="34" t="s">
        <v>44</v>
      </c>
      <c r="G72" s="93" t="s">
        <v>478</v>
      </c>
      <c r="H72" s="37" t="s">
        <v>479</v>
      </c>
      <c r="I72" s="49">
        <v>650</v>
      </c>
      <c r="J72" s="95">
        <v>585</v>
      </c>
      <c r="K72" s="47"/>
      <c r="L72" s="47"/>
      <c r="M72" s="47"/>
      <c r="N72" s="47"/>
      <c r="O72" s="47"/>
      <c r="P72" s="47"/>
      <c r="Q72" s="47"/>
      <c r="R72" s="47"/>
      <c r="S72" s="49">
        <v>585</v>
      </c>
      <c r="T72" s="62">
        <v>100</v>
      </c>
      <c r="U72" s="62" t="s">
        <v>480</v>
      </c>
      <c r="V72" s="97" t="s">
        <v>481</v>
      </c>
      <c r="W72" s="35" t="s">
        <v>110</v>
      </c>
      <c r="X72" s="35" t="s">
        <v>111</v>
      </c>
      <c r="Y72" s="35" t="s">
        <v>49</v>
      </c>
      <c r="Z72" s="35" t="s">
        <v>50</v>
      </c>
      <c r="AA72" s="35" t="s">
        <v>51</v>
      </c>
      <c r="AB72" s="77"/>
      <c r="AC72" s="34"/>
      <c r="AD72" s="34"/>
      <c r="AE72" s="78"/>
      <c r="AF72" s="79">
        <v>0</v>
      </c>
      <c r="AG72" s="78"/>
      <c r="AH72" s="91" t="s">
        <v>482</v>
      </c>
      <c r="AI72" s="35"/>
    </row>
    <row r="73" ht="155" customHeight="1" spans="1:35">
      <c r="A73" s="34">
        <v>66</v>
      </c>
      <c r="B73" s="35" t="s">
        <v>483</v>
      </c>
      <c r="C73" s="36" t="s">
        <v>41</v>
      </c>
      <c r="D73" s="93" t="s">
        <v>73</v>
      </c>
      <c r="E73" s="35" t="s">
        <v>484</v>
      </c>
      <c r="F73" s="34" t="s">
        <v>75</v>
      </c>
      <c r="G73" s="35" t="s">
        <v>485</v>
      </c>
      <c r="H73" s="37" t="s">
        <v>486</v>
      </c>
      <c r="I73" s="47">
        <v>398</v>
      </c>
      <c r="J73" s="47">
        <v>358</v>
      </c>
      <c r="K73" s="47"/>
      <c r="L73" s="47"/>
      <c r="M73" s="47"/>
      <c r="N73" s="47"/>
      <c r="O73" s="47"/>
      <c r="P73" s="47"/>
      <c r="Q73" s="47"/>
      <c r="R73" s="47"/>
      <c r="S73" s="98">
        <v>358</v>
      </c>
      <c r="T73" s="62">
        <v>33</v>
      </c>
      <c r="U73" s="62" t="s">
        <v>487</v>
      </c>
      <c r="V73" s="37" t="s">
        <v>488</v>
      </c>
      <c r="W73" s="35" t="s">
        <v>139</v>
      </c>
      <c r="X73" s="35" t="s">
        <v>140</v>
      </c>
      <c r="Y73" s="35" t="s">
        <v>141</v>
      </c>
      <c r="Z73" s="35" t="s">
        <v>142</v>
      </c>
      <c r="AA73" s="35" t="s">
        <v>143</v>
      </c>
      <c r="AB73" s="80"/>
      <c r="AC73" s="34"/>
      <c r="AD73" s="34"/>
      <c r="AE73" s="78"/>
      <c r="AF73" s="79">
        <v>0</v>
      </c>
      <c r="AG73" s="78"/>
      <c r="AH73" s="91" t="s">
        <v>402</v>
      </c>
      <c r="AI73" s="35"/>
    </row>
    <row r="74" ht="155" customHeight="1" spans="1:35">
      <c r="A74" s="34">
        <v>67</v>
      </c>
      <c r="B74" s="35" t="s">
        <v>489</v>
      </c>
      <c r="C74" s="36" t="s">
        <v>41</v>
      </c>
      <c r="D74" s="35" t="s">
        <v>171</v>
      </c>
      <c r="E74" s="93" t="s">
        <v>490</v>
      </c>
      <c r="F74" s="34" t="s">
        <v>44</v>
      </c>
      <c r="G74" s="35" t="s">
        <v>275</v>
      </c>
      <c r="H74" s="37" t="s">
        <v>491</v>
      </c>
      <c r="I74" s="47">
        <v>1600</v>
      </c>
      <c r="J74" s="47">
        <v>1440</v>
      </c>
      <c r="K74" s="47"/>
      <c r="L74" s="47"/>
      <c r="M74" s="47"/>
      <c r="N74" s="47"/>
      <c r="O74" s="47"/>
      <c r="P74" s="47"/>
      <c r="Q74" s="47"/>
      <c r="R74" s="47"/>
      <c r="S74" s="98">
        <v>1440</v>
      </c>
      <c r="T74" s="62">
        <v>29</v>
      </c>
      <c r="U74" s="62" t="s">
        <v>408</v>
      </c>
      <c r="V74" s="37" t="s">
        <v>409</v>
      </c>
      <c r="W74" s="35" t="s">
        <v>177</v>
      </c>
      <c r="X74" s="35" t="s">
        <v>178</v>
      </c>
      <c r="Y74" s="35" t="s">
        <v>177</v>
      </c>
      <c r="Z74" s="35" t="s">
        <v>178</v>
      </c>
      <c r="AA74" s="35" t="s">
        <v>51</v>
      </c>
      <c r="AB74" s="77"/>
      <c r="AC74" s="34"/>
      <c r="AD74" s="34"/>
      <c r="AE74" s="78"/>
      <c r="AF74" s="79">
        <v>0</v>
      </c>
      <c r="AG74" s="78"/>
      <c r="AH74" s="91" t="s">
        <v>492</v>
      </c>
      <c r="AI74" s="35"/>
    </row>
    <row r="75" ht="155" customHeight="1" spans="1:35">
      <c r="A75" s="34">
        <v>68</v>
      </c>
      <c r="B75" s="35" t="s">
        <v>493</v>
      </c>
      <c r="C75" s="36" t="s">
        <v>41</v>
      </c>
      <c r="D75" s="35" t="s">
        <v>171</v>
      </c>
      <c r="E75" s="93" t="s">
        <v>494</v>
      </c>
      <c r="F75" s="34" t="s">
        <v>44</v>
      </c>
      <c r="G75" s="35" t="s">
        <v>453</v>
      </c>
      <c r="H75" s="37" t="s">
        <v>495</v>
      </c>
      <c r="I75" s="47">
        <v>280</v>
      </c>
      <c r="J75" s="47"/>
      <c r="K75" s="47">
        <v>252</v>
      </c>
      <c r="L75" s="47"/>
      <c r="M75" s="47"/>
      <c r="N75" s="47"/>
      <c r="O75" s="47"/>
      <c r="P75" s="47"/>
      <c r="Q75" s="47"/>
      <c r="R75" s="47"/>
      <c r="S75" s="98">
        <v>252</v>
      </c>
      <c r="T75" s="62">
        <v>404</v>
      </c>
      <c r="U75" s="62" t="s">
        <v>496</v>
      </c>
      <c r="V75" s="37" t="s">
        <v>401</v>
      </c>
      <c r="W75" s="35" t="s">
        <v>102</v>
      </c>
      <c r="X75" s="35" t="s">
        <v>103</v>
      </c>
      <c r="Y75" s="35" t="s">
        <v>177</v>
      </c>
      <c r="Z75" s="35" t="s">
        <v>178</v>
      </c>
      <c r="AA75" s="35" t="s">
        <v>51</v>
      </c>
      <c r="AB75" s="80"/>
      <c r="AC75" s="34"/>
      <c r="AD75" s="34"/>
      <c r="AE75" s="78"/>
      <c r="AF75" s="79">
        <v>0</v>
      </c>
      <c r="AG75" s="78"/>
      <c r="AH75" s="91" t="s">
        <v>402</v>
      </c>
      <c r="AI75" s="35"/>
    </row>
    <row r="76" ht="155" customHeight="1" spans="1:35">
      <c r="A76" s="34">
        <v>69</v>
      </c>
      <c r="B76" s="35" t="s">
        <v>497</v>
      </c>
      <c r="C76" s="36" t="s">
        <v>41</v>
      </c>
      <c r="D76" s="35" t="s">
        <v>171</v>
      </c>
      <c r="E76" s="93" t="s">
        <v>498</v>
      </c>
      <c r="F76" s="34" t="s">
        <v>44</v>
      </c>
      <c r="G76" s="35" t="s">
        <v>120</v>
      </c>
      <c r="H76" s="37" t="s">
        <v>499</v>
      </c>
      <c r="I76" s="47">
        <v>346</v>
      </c>
      <c r="J76" s="47"/>
      <c r="K76" s="47"/>
      <c r="L76" s="47">
        <v>346</v>
      </c>
      <c r="M76" s="47"/>
      <c r="N76" s="47"/>
      <c r="O76" s="47"/>
      <c r="P76" s="47"/>
      <c r="Q76" s="47"/>
      <c r="R76" s="47"/>
      <c r="S76" s="98">
        <v>346</v>
      </c>
      <c r="T76" s="62">
        <v>201</v>
      </c>
      <c r="U76" s="62" t="s">
        <v>500</v>
      </c>
      <c r="V76" s="37" t="s">
        <v>501</v>
      </c>
      <c r="W76" s="35" t="s">
        <v>110</v>
      </c>
      <c r="X76" s="35" t="s">
        <v>111</v>
      </c>
      <c r="Y76" s="35" t="s">
        <v>177</v>
      </c>
      <c r="Z76" s="35" t="s">
        <v>178</v>
      </c>
      <c r="AA76" s="35" t="s">
        <v>51</v>
      </c>
      <c r="AB76" s="80"/>
      <c r="AC76" s="34"/>
      <c r="AD76" s="34"/>
      <c r="AE76" s="78"/>
      <c r="AF76" s="79">
        <v>0</v>
      </c>
      <c r="AG76" s="78"/>
      <c r="AH76" s="91" t="s">
        <v>402</v>
      </c>
      <c r="AI76" s="35"/>
    </row>
    <row r="77" ht="155" customHeight="1" spans="1:35">
      <c r="A77" s="34">
        <v>70</v>
      </c>
      <c r="B77" s="93" t="s">
        <v>502</v>
      </c>
      <c r="C77" s="34" t="s">
        <v>248</v>
      </c>
      <c r="D77" s="93" t="s">
        <v>249</v>
      </c>
      <c r="E77" s="93" t="s">
        <v>503</v>
      </c>
      <c r="F77" s="34" t="s">
        <v>44</v>
      </c>
      <c r="G77" s="35" t="s">
        <v>504</v>
      </c>
      <c r="H77" s="93" t="s">
        <v>505</v>
      </c>
      <c r="I77" s="49">
        <v>80</v>
      </c>
      <c r="J77" s="47"/>
      <c r="K77" s="49">
        <v>75</v>
      </c>
      <c r="L77" s="47"/>
      <c r="M77" s="47"/>
      <c r="N77" s="47"/>
      <c r="O77" s="47"/>
      <c r="P77" s="47"/>
      <c r="Q77" s="47"/>
      <c r="R77" s="47"/>
      <c r="S77" s="98">
        <v>75</v>
      </c>
      <c r="T77" s="62">
        <v>20</v>
      </c>
      <c r="U77" s="62" t="s">
        <v>506</v>
      </c>
      <c r="V77" s="62" t="s">
        <v>389</v>
      </c>
      <c r="W77" s="35" t="s">
        <v>266</v>
      </c>
      <c r="X77" s="35" t="s">
        <v>267</v>
      </c>
      <c r="Y77" s="35" t="s">
        <v>245</v>
      </c>
      <c r="Z77" s="35" t="s">
        <v>246</v>
      </c>
      <c r="AA77" s="35" t="s">
        <v>71</v>
      </c>
      <c r="AB77" s="80">
        <v>0</v>
      </c>
      <c r="AC77" s="34"/>
      <c r="AD77" s="34"/>
      <c r="AE77" s="78"/>
      <c r="AF77" s="79">
        <v>0</v>
      </c>
      <c r="AG77" s="78"/>
      <c r="AH77" s="91" t="s">
        <v>402</v>
      </c>
      <c r="AI77" s="35"/>
    </row>
    <row r="78" ht="155" customHeight="1" spans="1:35">
      <c r="A78" s="34">
        <v>71</v>
      </c>
      <c r="B78" s="94" t="s">
        <v>507</v>
      </c>
      <c r="C78" s="34" t="s">
        <v>248</v>
      </c>
      <c r="D78" s="94" t="s">
        <v>249</v>
      </c>
      <c r="E78" s="35" t="s">
        <v>508</v>
      </c>
      <c r="F78" s="34" t="s">
        <v>44</v>
      </c>
      <c r="G78" s="94" t="s">
        <v>509</v>
      </c>
      <c r="H78" s="37" t="s">
        <v>510</v>
      </c>
      <c r="I78" s="96">
        <v>110</v>
      </c>
      <c r="J78" s="47"/>
      <c r="K78" s="96">
        <v>99</v>
      </c>
      <c r="L78" s="47"/>
      <c r="M78" s="47"/>
      <c r="N78" s="47"/>
      <c r="O78" s="47"/>
      <c r="P78" s="47"/>
      <c r="Q78" s="47"/>
      <c r="R78" s="47"/>
      <c r="S78" s="98">
        <v>99</v>
      </c>
      <c r="T78" s="62">
        <v>394</v>
      </c>
      <c r="U78" s="62" t="s">
        <v>511</v>
      </c>
      <c r="V78" s="37" t="s">
        <v>512</v>
      </c>
      <c r="W78" s="35" t="s">
        <v>131</v>
      </c>
      <c r="X78" s="35" t="s">
        <v>132</v>
      </c>
      <c r="Y78" s="35" t="s">
        <v>131</v>
      </c>
      <c r="Z78" s="35" t="s">
        <v>132</v>
      </c>
      <c r="AA78" s="35" t="s">
        <v>51</v>
      </c>
      <c r="AB78" s="80"/>
      <c r="AC78" s="34"/>
      <c r="AD78" s="34"/>
      <c r="AE78" s="78"/>
      <c r="AF78" s="79">
        <v>0</v>
      </c>
      <c r="AG78" s="78"/>
      <c r="AH78" s="91" t="s">
        <v>228</v>
      </c>
      <c r="AI78" s="35"/>
    </row>
    <row r="79" ht="155" customHeight="1" spans="1:35">
      <c r="A79" s="34">
        <v>72</v>
      </c>
      <c r="B79" s="93" t="s">
        <v>513</v>
      </c>
      <c r="C79" s="34" t="s">
        <v>248</v>
      </c>
      <c r="D79" s="93" t="s">
        <v>249</v>
      </c>
      <c r="E79" s="35" t="s">
        <v>514</v>
      </c>
      <c r="F79" s="34" t="s">
        <v>44</v>
      </c>
      <c r="G79" s="93" t="s">
        <v>515</v>
      </c>
      <c r="H79" s="37" t="s">
        <v>516</v>
      </c>
      <c r="I79" s="68">
        <v>180</v>
      </c>
      <c r="J79" s="47">
        <v>180</v>
      </c>
      <c r="K79" s="47"/>
      <c r="L79" s="47"/>
      <c r="M79" s="47"/>
      <c r="N79" s="47"/>
      <c r="O79" s="47"/>
      <c r="P79" s="47"/>
      <c r="Q79" s="47"/>
      <c r="R79" s="47"/>
      <c r="S79" s="98">
        <v>180</v>
      </c>
      <c r="T79" s="62">
        <v>3288</v>
      </c>
      <c r="U79" s="62" t="s">
        <v>517</v>
      </c>
      <c r="V79" s="37" t="s">
        <v>518</v>
      </c>
      <c r="W79" s="35" t="s">
        <v>462</v>
      </c>
      <c r="X79" s="35" t="s">
        <v>463</v>
      </c>
      <c r="Y79" s="35" t="s">
        <v>464</v>
      </c>
      <c r="Z79" s="35" t="s">
        <v>465</v>
      </c>
      <c r="AA79" s="35" t="s">
        <v>51</v>
      </c>
      <c r="AB79" s="80"/>
      <c r="AC79" s="34"/>
      <c r="AD79" s="34"/>
      <c r="AE79" s="78"/>
      <c r="AF79" s="79">
        <v>0</v>
      </c>
      <c r="AG79" s="78"/>
      <c r="AH79" s="91" t="s">
        <v>228</v>
      </c>
      <c r="AI79" s="35"/>
    </row>
    <row r="80" ht="155" customHeight="1" spans="1:35">
      <c r="A80" s="34">
        <v>73</v>
      </c>
      <c r="B80" s="35" t="s">
        <v>519</v>
      </c>
      <c r="C80" s="34" t="s">
        <v>248</v>
      </c>
      <c r="D80" s="35" t="s">
        <v>261</v>
      </c>
      <c r="E80" s="93" t="s">
        <v>520</v>
      </c>
      <c r="F80" s="34" t="s">
        <v>44</v>
      </c>
      <c r="G80" s="35" t="s">
        <v>521</v>
      </c>
      <c r="H80" s="37" t="s">
        <v>522</v>
      </c>
      <c r="I80" s="47">
        <v>300</v>
      </c>
      <c r="J80" s="47">
        <v>270</v>
      </c>
      <c r="K80" s="47"/>
      <c r="L80" s="47"/>
      <c r="M80" s="47"/>
      <c r="N80" s="47"/>
      <c r="O80" s="47"/>
      <c r="P80" s="47"/>
      <c r="Q80" s="47"/>
      <c r="R80" s="47"/>
      <c r="S80" s="49">
        <v>270</v>
      </c>
      <c r="T80" s="62">
        <v>230</v>
      </c>
      <c r="U80" s="62" t="s">
        <v>523</v>
      </c>
      <c r="V80" s="37" t="s">
        <v>524</v>
      </c>
      <c r="W80" s="35" t="s">
        <v>525</v>
      </c>
      <c r="X80" s="35" t="s">
        <v>526</v>
      </c>
      <c r="Y80" s="35" t="s">
        <v>527</v>
      </c>
      <c r="Z80" s="35" t="s">
        <v>528</v>
      </c>
      <c r="AA80" s="35" t="s">
        <v>71</v>
      </c>
      <c r="AB80" s="77"/>
      <c r="AC80" s="34"/>
      <c r="AD80" s="34"/>
      <c r="AE80" s="78"/>
      <c r="AF80" s="79">
        <v>0</v>
      </c>
      <c r="AG80" s="78"/>
      <c r="AH80" s="91" t="s">
        <v>402</v>
      </c>
      <c r="AI80" s="35"/>
    </row>
    <row r="81" ht="155" customHeight="1" spans="1:35">
      <c r="A81" s="34">
        <v>74</v>
      </c>
      <c r="B81" s="35" t="s">
        <v>529</v>
      </c>
      <c r="C81" s="34" t="s">
        <v>248</v>
      </c>
      <c r="D81" s="35" t="s">
        <v>530</v>
      </c>
      <c r="E81" s="35" t="s">
        <v>531</v>
      </c>
      <c r="F81" s="34" t="s">
        <v>75</v>
      </c>
      <c r="G81" s="35" t="s">
        <v>282</v>
      </c>
      <c r="H81" s="37" t="s">
        <v>532</v>
      </c>
      <c r="I81" s="47">
        <v>398</v>
      </c>
      <c r="J81" s="47"/>
      <c r="K81" s="47">
        <v>358</v>
      </c>
      <c r="L81" s="47"/>
      <c r="M81" s="47"/>
      <c r="N81" s="47"/>
      <c r="O81" s="47"/>
      <c r="P81" s="47"/>
      <c r="Q81" s="47"/>
      <c r="R81" s="47"/>
      <c r="S81" s="98">
        <v>358</v>
      </c>
      <c r="T81" s="62">
        <v>665</v>
      </c>
      <c r="U81" s="62" t="s">
        <v>408</v>
      </c>
      <c r="V81" s="37" t="s">
        <v>409</v>
      </c>
      <c r="W81" s="35" t="s">
        <v>177</v>
      </c>
      <c r="X81" s="35" t="s">
        <v>178</v>
      </c>
      <c r="Y81" s="35" t="s">
        <v>177</v>
      </c>
      <c r="Z81" s="35" t="s">
        <v>178</v>
      </c>
      <c r="AA81" s="35" t="s">
        <v>51</v>
      </c>
      <c r="AB81" s="80"/>
      <c r="AC81" s="34"/>
      <c r="AD81" s="34"/>
      <c r="AE81" s="78"/>
      <c r="AF81" s="79">
        <v>0</v>
      </c>
      <c r="AG81" s="78"/>
      <c r="AH81" s="91" t="s">
        <v>492</v>
      </c>
      <c r="AI81" s="35"/>
    </row>
  </sheetData>
  <autoFilter ref="A6:XFD81">
    <extLst/>
  </autoFilter>
  <mergeCells count="36">
    <mergeCell ref="A1:AI1"/>
    <mergeCell ref="A3:P3"/>
    <mergeCell ref="I4:R4"/>
    <mergeCell ref="AC4:AG4"/>
    <mergeCell ref="J5:N5"/>
    <mergeCell ref="A7:H7"/>
    <mergeCell ref="A4:A6"/>
    <mergeCell ref="B4:B6"/>
    <mergeCell ref="C4:C6"/>
    <mergeCell ref="D4:D6"/>
    <mergeCell ref="E4:E6"/>
    <mergeCell ref="F4:F6"/>
    <mergeCell ref="G4:G6"/>
    <mergeCell ref="H4:H6"/>
    <mergeCell ref="I5:I6"/>
    <mergeCell ref="O5:O6"/>
    <mergeCell ref="P5:P6"/>
    <mergeCell ref="Q5:Q6"/>
    <mergeCell ref="R5:R6"/>
    <mergeCell ref="S4:S6"/>
    <mergeCell ref="T4:T6"/>
    <mergeCell ref="U4:U6"/>
    <mergeCell ref="V4:V6"/>
    <mergeCell ref="W4:W6"/>
    <mergeCell ref="X4:X6"/>
    <mergeCell ref="Y4:Y6"/>
    <mergeCell ref="Z4:Z6"/>
    <mergeCell ref="AA4:AA6"/>
    <mergeCell ref="AB4:AB6"/>
    <mergeCell ref="AC5:AC6"/>
    <mergeCell ref="AD5:AD6"/>
    <mergeCell ref="AE5:AE6"/>
    <mergeCell ref="AF5:AF6"/>
    <mergeCell ref="AG5:AG6"/>
    <mergeCell ref="AH5:AH6"/>
    <mergeCell ref="AI4:AI6"/>
  </mergeCells>
  <printOptions horizontalCentered="1"/>
  <pageMargins left="0.161111111111111" right="0.161111111111111" top="1" bottom="1" header="0.5" footer="0.5"/>
  <pageSetup paperSize="8" scale="2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执行计划表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Administrator</cp:lastModifiedBy>
  <dcterms:created xsi:type="dcterms:W3CDTF">2022-06-28T03:42:00Z</dcterms:created>
  <dcterms:modified xsi:type="dcterms:W3CDTF">2026-01-05T04:15:28Z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82D1D1CD14BD46A3901D828C1849870F</vt:lpwstr>
  </property>
  <property fmtid="{D5CDD505-2E9C-101B-9397-08002B2CF9AE}" pid="4" name="KSOReadingLayout">
    <vt:bool>true</vt:bool>
  </property>
</Properties>
</file>