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055"/>
  </bookViews>
  <sheets>
    <sheet name="项目计划（资金安排）" sheetId="5" r:id="rId1"/>
    <sheet name="Sheet1" sheetId="6" r:id="rId2"/>
  </sheets>
  <externalReferences>
    <externalReference r:id="rId3"/>
  </externalReferences>
  <definedNames>
    <definedName name="_xlnm._FilterDatabase" localSheetId="0" hidden="1">'项目计划（资金安排）'!$A$7:$AJ$48</definedName>
    <definedName name="_xlnm.Print_Titles" localSheetId="0">'项目计划（资金安排）'!$4:$7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_xlnm.Print_Area" localSheetId="0">'项目计划（资金安排）'!$A$2:$AG$46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<sst xmlns="http://schemas.openxmlformats.org/spreadsheetml/2006/main" count="591" uniqueCount="294">
  <si>
    <t>附件</t>
  </si>
  <si>
    <t>2026年阿克陶县财政衔接资金项目计划表</t>
  </si>
  <si>
    <t>序号</t>
  </si>
  <si>
    <t>项目库编号</t>
  </si>
  <si>
    <t>系统编号</t>
  </si>
  <si>
    <t>项目名称</t>
  </si>
  <si>
    <t>项目类别</t>
  </si>
  <si>
    <t>项目二级类型</t>
  </si>
  <si>
    <t>项目子类型</t>
  </si>
  <si>
    <t>项目地点</t>
  </si>
  <si>
    <t>项目建设内容</t>
  </si>
  <si>
    <t>投资
（万元）</t>
  </si>
  <si>
    <t>安排资金</t>
  </si>
  <si>
    <t>资金来源（万元）</t>
  </si>
  <si>
    <t>联农带农方式</t>
  </si>
  <si>
    <t>直接受益
人口（人）</t>
  </si>
  <si>
    <t>是否为到户项目</t>
  </si>
  <si>
    <t>支撑的主导产业</t>
  </si>
  <si>
    <t>是否形成帮扶项目资产</t>
  </si>
  <si>
    <t>是否采取以工代赈方式</t>
  </si>
  <si>
    <t>绩效目标关键指标</t>
  </si>
  <si>
    <t>建议审核处室</t>
  </si>
  <si>
    <t>建设单位</t>
  </si>
  <si>
    <t>主管部门</t>
  </si>
  <si>
    <t>纳入执行库金额</t>
  </si>
  <si>
    <t>纳入执行库个数</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</si>
  <si>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</si>
  <si>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</si>
  <si>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</si>
  <si>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</si>
  <si>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</si>
  <si>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</si>
  <si>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</si>
  <si>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</si>
  <si>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</si>
  <si>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</si>
  <si>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</si>
  <si>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</si>
  <si>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AKT26-DHJB002-1</t>
  </si>
  <si>
    <t>阿克陶县2026年畜牧业养殖补助项目</t>
  </si>
  <si>
    <t>产业发展</t>
  </si>
  <si>
    <t>生产项目</t>
  </si>
  <si>
    <t>养殖业基地</t>
  </si>
  <si>
    <t>阿克陶县各乡镇</t>
  </si>
  <si>
    <t>阿克陶县各乡镇畜牧业补助项目共8项，计划补助10373.8万元，其中：1.自繁良种母畜（牛）20857头，共10348户，计划投资6257.1万元；2.自繁良种母畜（羊）85727只，共8086户，计划投资2571.81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t>
  </si>
  <si>
    <t>带动生产</t>
  </si>
  <si>
    <t>是</t>
  </si>
  <si>
    <t>牛、羊</t>
  </si>
  <si>
    <t>否</t>
  </si>
  <si>
    <t>质量指标：项目验收合格率100%；社会效益指标：增收监测户≥28921户；促进畜牧业高质量发展，进一步激发内生动力，持续经济增长。</t>
  </si>
  <si>
    <t>畜牧兽医站</t>
  </si>
  <si>
    <t>农业农村局</t>
  </si>
  <si>
    <t>AKT26-DHJB006-1</t>
  </si>
  <si>
    <t>阿克陶县2026年就业创业补助项目</t>
  </si>
  <si>
    <t>就业项目</t>
  </si>
  <si>
    <t>创业</t>
  </si>
  <si>
    <t>创业奖补</t>
  </si>
  <si>
    <t>创业补助2213人（户）383.9万元（其中：按照2000元/人补助1626人&lt;户&gt;325.2万元，按照1000元/人补助587人&lt;户&gt;58.7万元），公岗补助2235人1648.25678万元。</t>
  </si>
  <si>
    <t>就业务工</t>
  </si>
  <si>
    <t xml:space="preserve">
数量指标：享受补助脱贫户和监测对象家庭收入明显提高，通过公益性岗位补助使2235人增收1648万元以上，自主创业补助使2213人增收323万元以上。
质量指标：补助发放准确率≥98%。
时效指标：补助资金在规定时间内支付到位率≥98%。
服务对象满意度指标：享受补助对象满意度≥95%。</t>
  </si>
  <si>
    <t>人社局</t>
  </si>
  <si>
    <t>AKT26-DHJB006-2</t>
  </si>
  <si>
    <t>阿克陶县2026年一次性交通补助项目</t>
  </si>
  <si>
    <t>就业</t>
  </si>
  <si>
    <t>一次性交通补助</t>
  </si>
  <si>
    <t>一次性交通补助8543人585.15565万元（疆内4901人143.9119万元，疆外3642人441.24375万元）</t>
  </si>
  <si>
    <t>社会效益指标：通过项目实施，鼓励有能力的人员外出务工就业，拓宽群众就业增收渠道，促进农户不断增收创收，加强群众的幸福感与获得感。
经济效益指标：可直接增收585.15565万元。</t>
  </si>
  <si>
    <t>AKT26-007-4</t>
  </si>
  <si>
    <t>阿克陶县玉麦镇恰格尔村、玉麦村2026年土地提升改造建设项目</t>
  </si>
  <si>
    <t>种植业基地</t>
  </si>
  <si>
    <t>玉麦镇恰格尔村、玉麦村</t>
  </si>
  <si>
    <t>计划对恰格尔村（1小队1070亩，3-5-6小队445亩，7小队411亩）合计1926亩土地进行平整配套节水灌溉，对玉麦村1200亩已平整地块配套节水灌溉，主要建设内容为：
1.田块整治工程：恰格尔村土地平整1926亩。
2.灌溉与排水工程：新建滴灌系统首部5套，新建沉砂池5座（含离心泵、过滤器、施肥箱、变频柜）及其他配套设施。
3.农田输配电工程：新建10KV高压输电线路及0.38KV低压输电线路。
4.田间道路工程：新建田间道1.83km。</t>
  </si>
  <si>
    <t>土地流转</t>
  </si>
  <si>
    <t>小麦、玉米、棉花</t>
  </si>
  <si>
    <t>数量指标：平整土地1926亩；新建滴灌系统5套，沉砂池5座，控制灌溉面积3126亩；新建10KV高压输电线路及0.38KV低压输电线路；新建田间道1.83km。
效益指标：受益人口数1363人。</t>
  </si>
  <si>
    <t>玉麦镇</t>
  </si>
  <si>
    <t>AKT26-007-5</t>
  </si>
  <si>
    <t>阿克陶县玉麦镇玉麦村草地提升改造建设项目</t>
  </si>
  <si>
    <t>玉麦镇玉麦村</t>
  </si>
  <si>
    <t>玉麦村860亩草地提升改造，具体内容如下：
对860亩草地进行土地提升改造，建一个蓄水池、水泵房，铺设滴灌管网及滴灌附属配套设施。深松土地深度要80厘米。</t>
  </si>
  <si>
    <t>饲草</t>
  </si>
  <si>
    <t>数量指标：改造草地860亩；新建一座68平方米水泵房，一个804平方米沉砂蓄水池，深松土地达到80cm。
效益指标：受益人口数821人。</t>
  </si>
  <si>
    <t>AKT26-007-18</t>
  </si>
  <si>
    <t>阿克陶县巴仁乡巴仁乡吐尔村、克孜勒吾斯塘村2026年温室大棚建设项目</t>
  </si>
  <si>
    <t>巴仁乡吐尔村、克孜勒吾斯塘村</t>
  </si>
  <si>
    <t>计划新建温室大棚20座，每座占地面积2亩，使用一侧素土结构，单层膜结构，薄膜上面铺棉被或者卷帘，保证保温效果，并进行客土换填，安装及其他附属配套设施，其中吐尔村10座、克孜勒吾斯塘村10座。</t>
  </si>
  <si>
    <t>收益分红</t>
  </si>
  <si>
    <t>蔬菜</t>
  </si>
  <si>
    <t>1.发展壮大巴仁乡种植业，推动乡村产业健康持续发展。
2.扩大产业生产规模，有效助力乡村振兴，带动村集体经济年收入超10万元。
3.提高群众满意度，项目覆盖受益人口数超485户。</t>
  </si>
  <si>
    <t>巴仁乡</t>
  </si>
  <si>
    <t>AKT26-007-19</t>
  </si>
  <si>
    <t>阿克陶县恰尔隆镇2026年设施农业大棚建设项目</t>
  </si>
  <si>
    <t>恰尔隆镇昆仑佳苑社区</t>
  </si>
  <si>
    <t>计划新建大棚75座，其中吉郎德村20座，托依鲁布隆村10座，巴勒达灵窝孜村15座，喀依孜村20座，其克尔铁热克村10座。每座大棚长90米，宽16米，建筑面积为1440㎡，总体规划水电各类等配套附属设施。</t>
  </si>
  <si>
    <t>1.新建75座设施农业大棚，每座占地约1440平方米；2.建成后由恰尔隆镇各村村集体管理运营，可带动5个行政村发展壮大村集体经济，棚均收益1.5万元左右；3.并为辖区富余劳动力，提供就业岗位，带动辖区内劳动力实现稳定就业150余人，人均月收入1500元以上；4.试种新品种，并向农户进行推广种植，促进本地大棚产业基地实现持续发展壮大。</t>
  </si>
  <si>
    <t>恰尔隆镇</t>
  </si>
  <si>
    <t>AKT26-007-21</t>
  </si>
  <si>
    <t>阿克陶县托尔塔依农场2026年设施农业大棚建设项目</t>
  </si>
  <si>
    <t>苗圃</t>
  </si>
  <si>
    <t>计划新建大棚5座，每座占地1亩，配套水电等附属设施。</t>
  </si>
  <si>
    <t>项目建成后，由阿克陶县托尔塔依农牧业投资有限责任公司种植经营，每年增加收入10万元。</t>
  </si>
  <si>
    <t>农业技术推广中心</t>
  </si>
  <si>
    <t>AKT26-007-14</t>
  </si>
  <si>
    <t>阿克陶县巴仁乡且克村、库木村2026年草地提升改造项目</t>
  </si>
  <si>
    <t>林草基地建设</t>
  </si>
  <si>
    <t>巴仁乡且克村、库木村</t>
  </si>
  <si>
    <t>计划在巴仁乡且克村戈壁滩规划1000亩土地进行草地提升，并配套相关附属设施，其中500亩归且克村所有、500亩归库木村所有。</t>
  </si>
  <si>
    <t>1.提高牧草覆盖率，从而满足畜牧业的发展需求。实现连片种植、统一管护，保障本地养殖产业原料供应。
2.改善农村人居生活环境，提升生态效益。
3.增加村集体经济收入，有效助力乡村振兴。</t>
  </si>
  <si>
    <t>自然资源局</t>
  </si>
  <si>
    <t>AKT26-014-6</t>
  </si>
  <si>
    <t>克孜勒陶镇食品（糖果）产业园提升改造项目</t>
  </si>
  <si>
    <t>加工流通项目</t>
  </si>
  <si>
    <t>加工业</t>
  </si>
  <si>
    <t>克孜勒陶镇丝路佳苑</t>
  </si>
  <si>
    <t>新建洁净车间，保鲜库，生产加工、环卫和除尘排期设备，配套水电路和其他配套设施。</t>
  </si>
  <si>
    <t xml:space="preserve">1.项目验收合格率：100%；3.时效指标：项目计划开工时间2025年4月；4.社会效益指标：受益农户户数≥38户；5.可持续影响指标：项目建成后，可带动30名以上搬迁群众就地就近就业，年增加村集体收入20万元以上，将大大推动搬迁群众市民化进程；6.服务对象满意度指标：受益对象满意度≥98%。
</t>
  </si>
  <si>
    <t>克孜勒陶镇</t>
  </si>
  <si>
    <t>商工局</t>
  </si>
  <si>
    <t>AKT26-008-2</t>
  </si>
  <si>
    <t>阿克陶县克孜勒陶镇2026年药浴池建设项目</t>
  </si>
  <si>
    <t>克孜勒陶镇塔木村放牧点、阿尔帕勒克村放牧点</t>
  </si>
  <si>
    <t>克孜勒陶镇建设药浴池6座，规格均为长6m，上口0.7m，下口0.6m，深1.5m。药浴池进出口两边占地100㎡，采用1.5m钢管围栏。计划总投资金额110万元。其中：塔木村1小队1座、塔木村3小队1座、阿尔帕勒克村放牧点1座、喀拉塔什其木干村3小队1座、其木干村1小队1座、其木干村2小队1座。</t>
  </si>
  <si>
    <t>1.数量指标：建设药浴池6座；2.项目验收合格率：100%；3.时效指标：项目计划开工时间2025年4月；4.社会效益指标：受益农户户数≥463户；5.可持续影响指标：建成后用于放牧点牛羊疫病防治，促进村养殖业发展；6.服务对象满意度指标：受益对象满意度≥98%。</t>
  </si>
  <si>
    <t>AKT26-008-3</t>
  </si>
  <si>
    <t>阿克陶县克孜勒陶镇2026年防疫栏建设项目</t>
  </si>
  <si>
    <t>克孜勒陶镇喀尔乌勒村放牧点、喀拉塔什村放牧点、喀拉塔什其木干村放牧点、江布拉克村放牧点、阿克达拉村放牧点</t>
  </si>
  <si>
    <t>克孜勒陶镇计划建设500㎡的防疫栏共8处，计划总投资金额145万元。其中：喀尔乌勒村500㎡防疫栏1座、喀拉塔什村3小队放牧点500㎡防疫栏1座、喀拉塔什其木干村1小队放牧点500㎡防疫栏1座、喀拉塔什其木干村2小队放牧点500㎡防疫栏1座、喀拉塔什其木干村3小队放牧点500㎡防疫栏1座、江布拉克村1小队500㎡防疫栏2座、阿克达拉村放牧点500㎡防疫栏1座。</t>
  </si>
  <si>
    <t>1.数量指标：建设药浴池8座；2.项目验收合格率：100%；3.时效指标：项目计划开工时间2025年4月；4.社会效益指标：受益农户户数≥615户；5.可持续影响指标：建成后用于放牧点牛羊疫病防治，促进村养殖业发展；6.服务对象满意度指标：受益对象满意度≥98%。</t>
  </si>
  <si>
    <t>AKT26-008-6</t>
  </si>
  <si>
    <t>恰尔隆镇2026年畜牧养殖棚圈建设项目</t>
  </si>
  <si>
    <t>在易地扶贫搬迁安置点新建10座畜牧棚圈及各类配套附属设施，每座占地面积1440平方米，资产归村集体所有。</t>
  </si>
  <si>
    <t>1.通过实施10座畜牧棚圈，进一步改善我镇畜牧业发展条件，完善产业发展基础设施，促进畜牧业持续发展壮大；2.项目投入使用后由辖区搬迁群众租赁使用，可预计带动约200户扩大畜牧养殖规模；3.进一步提高辖区群众人均收入，资产建成后按照固定资产原值的3%收取相应租金。</t>
  </si>
  <si>
    <t>AKT26-008-5</t>
  </si>
  <si>
    <t>阿克陶县奥依塔克镇2026年牛羊屠宰厂建设项目</t>
  </si>
  <si>
    <t>奥依塔克镇皮拉勒村</t>
  </si>
  <si>
    <t>1000㎡厂房建设，建设待宰圏、冷库、仓库等；建设供气、供电、供水、污水处理等公用设施和环保设施；日屠宰300只羊生产线一条，设备采购及附属配套设施。</t>
  </si>
  <si>
    <t>牛</t>
  </si>
  <si>
    <t>1、生产经营指标：年度屠宰产能利用率不低于80%；为保障生产稳定性，年度生产计划完成率不低于90%。
2、质量安全指标：确保产品质量合格率达到100%；年度内发生一般及以上食品安全事故次数为0。
3、经济效益指标：以项目投产后累计净利润回收初始投资的时间，目标值不超过5年；单位畜禽屠宰加工成本控制在预算范围内，目标值不高于50元/头（只）。
4、社会效益指标：项目直接吸纳本地劳动力就业人数不少于30人；通过问卷调查、走访等方式测算的周边群众及合作养殖户满意度，目标值不低于80%。</t>
  </si>
  <si>
    <t>奥依塔克镇</t>
  </si>
  <si>
    <t>AKT26-010-4</t>
  </si>
  <si>
    <t>阿克陶县2026年度特色林果提质增效项目</t>
  </si>
  <si>
    <t>玉麦镇、阿克陶镇、巴仁乡、奥依塔克镇等乡镇</t>
  </si>
  <si>
    <t>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3）对全县16950亩特色林果进行增施有机肥，计划购置有机肥6102吨，每吨计划投资1100元，需投资671.22万元。</t>
  </si>
  <si>
    <t>林果</t>
  </si>
  <si>
    <t>完成体质增效面积≥36000亩；项目验收合格率100%；项目开工时间：2026年12月；项目可持续年限≥1年；带动增加受益户人口全年总收入≥4800万元；受益户数≥2741户；收益三类户人数≥4277户；受益群众满意度≥95%；收益建档立卡人口满意度≥95%。</t>
  </si>
  <si>
    <t>阿克陶县林果站</t>
  </si>
  <si>
    <t>AKT25-046-2</t>
  </si>
  <si>
    <t>阿克陶县塔尔塔吉克民族乡巴格村2026年综合能源补给站建设项目</t>
  </si>
  <si>
    <t>市场建设和农村物流</t>
  </si>
  <si>
    <t>塔尔乡巴格村</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</si>
  <si>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t>
  </si>
  <si>
    <t>旅游</t>
  </si>
  <si>
    <t>就业基地：1.数量指标：新建综合能源补给站2000平方；2.质量指标：项目验收合格率100%；3.社会效益指标：受益脱贫户≥38户；4.可持续性影响指标：带动本地群众增收；5.服务对象满意度指标：群众满意度≥98%</t>
  </si>
  <si>
    <t>塔尔乡</t>
  </si>
  <si>
    <t>AKT25-014-5</t>
  </si>
  <si>
    <t>阿克陶县塔尔塔吉克民族乡2026年就业基地建设项目</t>
  </si>
  <si>
    <t>塔尔乡阿克库木村</t>
  </si>
  <si>
    <t>计划在阿克库木村新建占地2000平方就业基地一座，含采购安装混泥土成品房（水、电、暖、地坪、围栏等）；</t>
  </si>
  <si>
    <t>1.数量指标：新建就业基地2000平方；2.质量指标：项目验收合格率100%；3.社会效益指标：受益脱贫户≥50户；4.可持续性影响指标：带动本地群众增收；5.服务对象满意度指标：群众满意度≥98%</t>
  </si>
  <si>
    <t>AKT26-011-2</t>
  </si>
  <si>
    <t>阿克陶县塔尔乡巴格艾格孜村2026年民宿建设项目</t>
  </si>
  <si>
    <t>塔尔乡巴格艾格孜村</t>
  </si>
  <si>
    <t>新建旅游民宿一座3层1200平方米，及其相关附属配套设施等。</t>
  </si>
  <si>
    <t>1.数量指标：新建1200平方米；2.质量指标：项目验收合格率100%；3.时效指标：项目计划开工时间2026年5月；4.社会效益指标：受益脱贫户≥20户，带动就业人数：≥2；5.可持续性影响指标：项目设计使用年限≥10年；6.服务对象满意度指标：群众满意度≥95%</t>
  </si>
  <si>
    <t>文旅局</t>
  </si>
  <si>
    <t>AKT26-017-11</t>
  </si>
  <si>
    <t>阿克陶县加马铁热克乡喀什博依村2026年产业基地配套设施建设项目</t>
  </si>
  <si>
    <t>乡村建设行动</t>
  </si>
  <si>
    <t>农村基础设施（含产业配套基础设施）</t>
  </si>
  <si>
    <t>其他</t>
  </si>
  <si>
    <t>加马铁热克乡喀什博依村</t>
  </si>
  <si>
    <t>新建沉沙池两座，每座2800立方米，首部两座，新建滴灌主管网2.5公里，阀门井4座。新建防渗渠3.8公里，闸口14座，桥涵30座，新建10千伏高压线路500米，低压线路100米及其他配套附属设施。</t>
  </si>
  <si>
    <t>芦笋</t>
  </si>
  <si>
    <t>数量指标：新建防渗渠3.8公里，新建沉沙池两座；2.质量指标：项目验收合格率100%；3.时效指标：项目完工时间2026年3月—2026年10月；4.成本指标：新建渠道及沉沙池500万元；5.经济效益指标：提升3000亩土地灌溉条件；6.受益人口满意度95%以上。</t>
  </si>
  <si>
    <t>加马铁热克乡</t>
  </si>
  <si>
    <t>AKT26-017-18</t>
  </si>
  <si>
    <t>阿克陶县巴仁乡加依村、库木村水渠提升改造中央财政以工代赈项目</t>
  </si>
  <si>
    <t>巴仁乡加依村、库木村</t>
  </si>
  <si>
    <t>水渠提升改造3.9公里（上口0.8米，底宽0.8米，深度0.8米），设计流量0.2-4m³/s；农桥41座；闸61座，及附属配套设施建设。</t>
  </si>
  <si>
    <t>1.带动群众就业增收，本项目计划带动群众就业95人，预计发放劳务报酬122万元，组织务工群众开展技能培训85人。
2.改善农村人居生活环境，提升生态与经济效益。</t>
  </si>
  <si>
    <t>发改委</t>
  </si>
  <si>
    <t>AKT26-017-12</t>
  </si>
  <si>
    <t>阿克陶县奥依塔克镇恰勒玛艾日克村防渗渠建设以工代赈项目</t>
  </si>
  <si>
    <t>奥依塔克镇恰勒玛艾日克村</t>
  </si>
  <si>
    <t>新建防渗渠3.08公里（上宽口0.8米，下口宽0.8米，深度0.8米），设计流量0.3-0.5m³/s；改建农桥9座；水闸16座，及附属配套设施建设。</t>
  </si>
  <si>
    <t>1、数量指标：计划新建防渗渠3.08公里，确保按期完成建设任务；
2、质量指标：工程质量合格率达到100%，关键防渗工艺、衬砌厚度等指标需符合设计规范。
3、经济效益指标：防渗渠相较于传统土渠的输水损失降低比例，目标值不低于60%，切实提升水资源利用效率；防渗渠在汛期排涝、防洪能力达到设计标准的比例，目标值100%，降低农田洪涝灾害风险。
4、社会效益指标：项目计划带动本地群众就业65人，预计发放酬劳82万元；组织务工群众开展技能培训不低于60人；确保项目覆盖区域群众对以工代赈政策的知晓率不低于95%，对工程建设及务工待遇的满意度不低于90%。</t>
  </si>
  <si>
    <t>AKT26-017-28</t>
  </si>
  <si>
    <t>阿克陶县塔尔塔吉克民族乡（农区）塔尔阿巴提、阿克库木水渠建设以工代赈项目</t>
  </si>
  <si>
    <t>塔尔塔吉克民族乡（农区）塔尔阿巴提、阿克库木</t>
  </si>
  <si>
    <t>新建水渠4公里（上口0.8m，底宽0.8m，深度0.8m），设计流量0.3-0.48m³/s，水闸56座，农桥24座，维修水渠1公里，及附属配套设施建设。</t>
  </si>
  <si>
    <t>1.数量指标：新建水渠4公里；2.质量指标：项目验收合格率100%；3.时效指标：项目计划开工时间2026年4月；4.社会效益指标：受益脱贫户≥226户；5.可持续性影响指标：项目设计使用年限≥8年；6.服务对象满意度指标：群众满意度≥95%</t>
  </si>
  <si>
    <t>AKT26-017-25</t>
  </si>
  <si>
    <t>阿克陶县巴仁乡阔洪其村2026年排碱渠提升改造项目</t>
  </si>
  <si>
    <t>巴仁乡阔洪其村</t>
  </si>
  <si>
    <t>计划对村内20公里排碱渠及两侧进行清理和提升改造，并配套相关附属设施。</t>
  </si>
  <si>
    <t>1.清除渠道中的淤泥、杂物，保持水流畅通。
2.可以减少渠道周边水土流失，恢复渠道生态功能。
3.减少农田盐碱化面积，改善土壤质量，促进农作物增产增收。</t>
  </si>
  <si>
    <t>AKT26-041-5</t>
  </si>
  <si>
    <t>阿克陶县巴仁乡吐尔村、库木村道路提升改造中央财政以工代赈项目</t>
  </si>
  <si>
    <t>农村道路建设（通村路、通户路、小型桥梁等）</t>
  </si>
  <si>
    <t>巴仁乡吐尔村、库木村</t>
  </si>
  <si>
    <t>农村主干道路扩宽5.8公里，原路面4米，两边各扩宽1米；路沿石9.8公里；新建水泥道路1公里（宽3米），地面硬化3150平方米，及附属配套设施建设。</t>
  </si>
  <si>
    <t>1.带动群众就业增收，本项目计划带动群众就业95人，预计发放劳务报酬122万元，组织务工群众开展技能培训85人。
2.农村主干道路扩宽可有效改善农村人居生活环境，提升生态与经济效益。</t>
  </si>
  <si>
    <t>AKT26-041-26</t>
  </si>
  <si>
    <t>阿克陶县加马铁热克乡塔依社区道路提升改造以工代赈项目</t>
  </si>
  <si>
    <t>加马铁热克乡塔依社区</t>
  </si>
  <si>
    <t>道路扩宽5.5公里，原路面4米，两边各扩宽1米，路沿石5.4公里；新建水泥道路1.5公里（宽3米），地面硬化5390平方米，及附属配套设施建设。</t>
  </si>
  <si>
    <t>数量指标：道路扩宽5.5公里，路沿石安装5.4公里，新建水泥路1.5公里；2.质量指标：项目验收合格率100%；3.时效指标：项目完工时间2026年3月—2026年10月；4.成本指标：工程费用投资390万元；5.经济效益指标：提升农民的出行条件；6.受益人口满意度95%以上。</t>
  </si>
  <si>
    <t>AKT26-041-27</t>
  </si>
  <si>
    <t>阿克陶县布伦口乡盖孜村2026年道路建设项目</t>
  </si>
  <si>
    <t>布伦口乡盖孜村</t>
  </si>
  <si>
    <t>改建道路0.6公里，路面宽度6米，挡土墙护坡0.6公里，盖板涵1座；及相关附属配套设施。</t>
  </si>
  <si>
    <t>数量指标：道路0.6公里挡土墙护坡0.6公里，排水沟0.6公里，盖板涵1座。
质量指标：验收合格率100%。
时效指标：项目完成率100%。成本指标：总费用530万元。
社会效益指标：改善村庄交通条件，提高交通便利性。</t>
  </si>
  <si>
    <t>布伦口乡</t>
  </si>
  <si>
    <t>交通运输局</t>
  </si>
  <si>
    <t>AKT26-052-3</t>
  </si>
  <si>
    <t>阿克陶县巴仁乡阔洪其村乡村人居环境整治中央财政以工代赈项目</t>
  </si>
  <si>
    <t>人居环境整治</t>
  </si>
  <si>
    <t>村容村貌提升</t>
  </si>
  <si>
    <t>农村道路扩宽5.5公里，原路面3-5米，两边各扩宽0.5米；路沿石10.5公里；场地硬化10000平方米。及附属配套设施建设。</t>
  </si>
  <si>
    <t>1.带动群众就业增收，本项目计划带动群众就业95人，预计发放劳务报酬122万元，组织务工群众开展技能培训85人。
2.农村主干道路扩宽可有效改善农村人居生活环境，提升生态与经济效益。
3.带动农村产业发展，为特色农业、乡村振兴等提供更好的对外连接通道。</t>
  </si>
  <si>
    <t>AKT26-067-2</t>
  </si>
  <si>
    <t>阿克陶县2026年克孜勒陶镇饮水安全工程提升改造项目</t>
  </si>
  <si>
    <t>农村供水保障设施建设</t>
  </si>
  <si>
    <t>克孜勒陶镇乌尔都隆窝孜村、托云都克村、喀尔乌勒村、阿克达拉村</t>
  </si>
  <si>
    <t>1）水厂1座，新增净化设施设备1套，安装消毒设备1套，安装水质在线检测设备1套，自动化监控系统1处，安装出水厂计量装置；2）阿克达拉村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t>
  </si>
  <si>
    <t>目标1：克孜勒陶镇乌尔都隆窝孜村、托云都克村、喀尔乌勒村农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2910人,收益户数787户。目标2：通过饮水项目的实施，进一步完善农民饮水保障，改善居民生活环境、有效防治疾病、保证居民身体健康的需要。
目标3：解决克孜勒陶镇饮水系统的饮水安全问题，现状年解决 2910 人引水安全问题。</t>
  </si>
  <si>
    <t>中小型公益性水利工程建设项目中心</t>
  </si>
  <si>
    <t>水利局</t>
  </si>
  <si>
    <t>AKT26-067-4</t>
  </si>
  <si>
    <t>阿克陶县2026年木吉乡木吉村、琼让村、昆提别斯村、布拉克村供水提升改造工程</t>
  </si>
  <si>
    <t>木吉乡乡木吉村、琼让村、昆提别斯村、布拉克村</t>
  </si>
  <si>
    <t>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布拉克村一组、二组自来水管道1.4公里进行维修、维护。</t>
  </si>
  <si>
    <t>目标1：木吉乡乡木吉村、琼让村、昆提别斯村、布拉克村计划扩建水厂1座、更换DN100球墨铸铁管输水管道0.81km、更换并配套C30钢筋砼闸阀井6座，阿克塔拉牧场阿克达拉村计划新建集水廊道1座、PE100级de200管材0.41km、更换PE100级de90管材1.05km，更换PE100级de90管材0.98km，更换并配套C30钢筋砼闸阀井3座。收益人口3740人,收益户数787户。目标2：通过饮水项目的实施，进一步完善农民饮水保障，改善居民生活环境、有效防治疾病、保证居民身体健康的需要。
目标3：解决农村饮水水质安全问题，改善生活条件，保障饮水安全，增加收入。</t>
  </si>
  <si>
    <t>AKT25-67-5</t>
  </si>
  <si>
    <t>阿克陶县2026年布伦口乡饮水安全工程提升改造项目</t>
  </si>
  <si>
    <t>布伦口乡喀依村、恰克尔艾格勒村</t>
  </si>
  <si>
    <t>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t>
  </si>
  <si>
    <t>目标1：托喀依村供水管道10公里，减压池5座、管道附属设施；恰克尔艾格勒村水厂1座，水源改造1处，新建500M3清水池1座，输水管道1公里，新增净化设施设备1套，安装消毒设备1套，安装水质在线检测设备1套，自动化监控系统1处，安装出水厂计量装置，机电设备及变频器2台。收益人口211人,收益户数52户。目标2：通过饮水项目的实施，进一步完善农民饮水保障，改善居民生活环境、有效防治疾病、保证居民身体健康的需要。
目标3：解决农村饮水水质安全问题，改善生活条件，保障饮水安全，增加收入。</t>
  </si>
  <si>
    <t>AKT25-67-6</t>
  </si>
  <si>
    <t>阿克陶县2026年塔尔乡牧区供水提升改造工程</t>
  </si>
  <si>
    <t>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</si>
  <si>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</si>
  <si>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目标1：水源1座（两河口电站取水），水厂1座，新建500M3清水池1座，新增净化设施设备1套，安装消毒设备1套，安装水质在线检测设备1套，自动化监控系统1处，供水管道15公里，安装出水厂计量装置。收益人口817人,收益户数219户。目标2：通过饮水项目的实施，进一步完善农民饮水保障，改善居民生活环境、有效防治疾病、保证居民身体健康的需要。
目标3：解决农村饮水水质安全问题，改善生活条件，保障饮水安全，增加收入。</t>
  </si>
  <si>
    <t>AKT26-067-6</t>
  </si>
  <si>
    <t>阿克陶县恰尔隆镇昆仑佳苑易地扶贫搬迁安置点2026年基础设施提升改造项目</t>
  </si>
  <si>
    <t>易地扶贫搬迁后扶</t>
  </si>
  <si>
    <t>“一站式”社区综合服务设施建设</t>
  </si>
  <si>
    <t>新增2组空气能电锅炉、1个变压器等附属设施，对暖气管网节点更换880个匝阀，增设增压泵5个，提升改造1000米；供电线路检修250米，铺设电缆300米；供水管网增设一座增压池；对66栋居民楼29449平方米进行改造，及附属配套设施建设；</t>
  </si>
  <si>
    <t>1.通过项目实施，对搬迁点水、电、暖等设施进行提升改造，改造后供水压力稳定在0.3-0.4MPa；2.解决高层住户“用水难、水压低”问题电路负荷满足现代家电需求；3.供暖温度标率（冬季≥18℃）100%，彻底消除“局部不热、冷热不均”现象；4.项目建成群众满意度可达到95%以上，受益群众7378人。</t>
  </si>
  <si>
    <t>AKT26-067-9</t>
  </si>
  <si>
    <t>阿克陶县克孜勒陶镇丝路佳苑2026年基础设施提升改造项目</t>
  </si>
  <si>
    <t>在丝路佳苑C区新建综合管廊3.3公里，配套热力主管网7.6公里，热力入户管网4.9公里，供水主管网3.3公里，供水入户管网2.4公里，0.4kv低压线路5.7公里及其他配套附属工程；新建污水管网3公里，入户管网0.8公里及其他配套附属工程。</t>
  </si>
  <si>
    <t xml:space="preserve">1.数量指标：建设综合管廊3.3公里；2.项目验收合格率：100%；3.时效指标：项目计划开工时间2025年4月；4.社会效益指标：受益农户户数≥2400户；5.可持续影响指标：通过集约化建设管廊，减少盐碱土壤对基础设施的损坏，统一规划与运维，降低管理成本；项目建成后，将提高管线运行安全性，改善居民生活环境，减少施工程序；6.服务对象满意度指标：受益对象满意度≥98%。
</t>
  </si>
  <si>
    <t>住建局</t>
  </si>
  <si>
    <t>AKT26-066-1</t>
  </si>
  <si>
    <t>阿克陶县2026年雨露计划</t>
  </si>
  <si>
    <t>巩固三保障成果</t>
  </si>
  <si>
    <t>教育</t>
  </si>
  <si>
    <t>享受“雨露计划”职业教育补助</t>
  </si>
  <si>
    <t>阿克陶县</t>
  </si>
  <si>
    <t>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t>
  </si>
  <si>
    <t>1.数量指标：对7公里道路进行硬化；2.质量指标项目验收合格率100%；3.时效指标：项目计划开工时间2026年4月；4.社会效益指标：收益脱贫户≥285户；5.可持续性影响指标：项目建成后更好的改善农民出行安全，改善村容村貌；6.服务对象满意度指标：群众满意度≥98%。</t>
  </si>
  <si>
    <t>阿克陶县教育局</t>
  </si>
  <si>
    <t>教育局</t>
  </si>
  <si>
    <t>AKT26-070-1</t>
  </si>
  <si>
    <t>阿克陶县2026年低氟砖茶采购项目</t>
  </si>
  <si>
    <t>困难群众饮用低氟茶</t>
  </si>
  <si>
    <t>对阿克陶县困难群众发放饮用低氟砖茶。</t>
  </si>
  <si>
    <t>产出指标：1.质量指标的项目验收合格率达100%；2.时效指标中项目完成及时率达100%；3.成本指标中低氟茶成本为每户100元的标准；效益指标：1.社会效益指标中受益困难户数达1850户，受益困难户人口数达6046人；2.可持续影响指标：可长期有效预防地氟病，提升困难群众身心健康。</t>
  </si>
  <si>
    <t>阿克陶县委统战部</t>
  </si>
  <si>
    <t>统战部</t>
  </si>
  <si>
    <t>AKT26-DHJB001-1</t>
  </si>
  <si>
    <t>阿克陶县2026年种植业补助项目</t>
  </si>
  <si>
    <t>阿克陶县对种植业补助项目共6项，计划投资1778.789655万元，其中：1.主要粮食单产提升补助213688.91亩，共11271户，计划投资1602.6672万元；
2.深松整地补助14655.43亩，共514户，计划投资21.983145万元；
3.积造有机肥补助：共 8439立方，共95户，计划投资 25.3170万元；
4.滴管灌溉补助34680.77亩，共1526户，计划投资104.04231万元；
5.大棚改造提升补助132个，共12户，计划投资19.8万元；
6.拱棚提升改造补助166座，共62户，计划投资4.98万元；</t>
  </si>
  <si>
    <t>小麦、玉米</t>
  </si>
  <si>
    <t>社会效益指标：项目覆盖阿克陶镇、玉麦镇、巴仁乡、加马铁热克乡、喀热开其克乡、克孜勒陶镇、恰尔隆镇、塔尔乡符合种植业项目申报条件的脱贫户和监测户家庭人口。
.经济效益指标：本项目可直接群众增收1778.789655万元。</t>
  </si>
  <si>
    <t>AKT26-DHJB003-1</t>
  </si>
  <si>
    <t>阿克陶县2026年庭院经济补助项目</t>
  </si>
  <si>
    <t>高质量庭院经济</t>
  </si>
  <si>
    <t>庭院种植</t>
  </si>
  <si>
    <t>阿克陶县阿克陶镇、玉麦镇、巴仁乡、加马铁热克乡、喀热开其克乡、恰尔隆镇、塔尔乡</t>
  </si>
  <si>
    <t>利用自家房前屋后、前庭后院等区域发展家庭特色种植（瓜菜等经济作物），种植面积在0.2亩以上并产生一定效益的，按照每亩1000元的标准给予补助，在阿克陶镇、玉麦镇、巴仁乡、加马铁热克乡、喀热开其克乡、恰尔隆镇、塔尔乡实施7352户1911.66亩庭院特色种植。计划投资191.166万元。</t>
  </si>
  <si>
    <t>社会效益指标：通过庭院经济补助项目的实施，扶持本村农户继续扩大生产规模，提升农户积极性，激发群众创业就业热情，拓宽群众就业增收渠道，促进农户不断增收创收，加强群众的幸福感与获得感。
经济效益指标：可直接群众增收191.166万元。</t>
  </si>
  <si>
    <t>AKT26-071-1</t>
  </si>
  <si>
    <t>阿克陶县农村公路路管员、护路员养护项目</t>
  </si>
  <si>
    <t>公益性岗位</t>
  </si>
  <si>
    <t>1.巴仁乡聘用150名易返贫脱贫监测户和易致贫边缘户，2026年计划投资180万元；
2.玉麦镇聘用110名易返贫脱贫监测户和易致贫边缘户，2026年计划投资132万元；
3.阿克陶镇聘用91名易返贫脱贫监测户和易致贫边缘户，2026年计划投资109.2万元；
4.奥依塔克镇聘用40名易返贫脱贫监测户和易致贫边缘户，2026年计划投资48万元；
5.布伦口乡聘用30名易返贫脱贫监测户和易致贫边缘户，2026年计划投资36万元；
6.加马铁热克乡聘用65名易返贫脱贫监测户和易致贫边缘户，2026年计划投资78万元；
7.喀热开其克乡聘用30名易返贫脱贫监测户和易致贫边缘户，2026年计划投资36万元；
8.木吉乡聘用15名易返贫脱贫监测户和易致贫边缘户，2026年计划投资18万元；
9.恰尔隆镇聘用59名易返贫脱贫监测户和易致贫边缘户，2026年计划投资70.8万元；
10.塔尔乡聘用35名易返贫脱贫监测户和易致贫边缘户，2026年计划投资42万元；
11.克孜勒陶镇聘用175名易返贫脱贫监测户和易致贫边缘户，2026年计划投资210万元。</t>
  </si>
  <si>
    <t>数量指标：1、巴仁乡农村道路日常养护管理381.576公里；、
2、克孜勒陶乡农村道路日常养护管理443.859公里。
3、玉麦乡农村道路日常养护管理258.029公里；
4、阿克陶镇农村道路日常养护管理178.664公里；
5、奥依塔克镇农村道路日常养护管理86.756公里；
6、布伦口乡农村道路日常养护管理39.343公里；
7、加马铁热克乡农村道路日常养护管理153.538公里；
8、喀热开其克乡农村道路日常养护管理70.971公里；
9、木吉乡农村道路日常养护管理36.916公里；
10、恰尔隆乡农村道路日常养护管理85.836公里；
11、塔尔乡农村道路日常养护管理76.384公里；
涉及效益指标：加强我县农村公路的日常养护工作，有效提升道路安全水平，提升道路使用寿命，改善通行服务水平群众满意度。</t>
  </si>
  <si>
    <t>总</t>
  </si>
  <si>
    <t>产业</t>
  </si>
  <si>
    <t>巩固</t>
  </si>
  <si>
    <t>乡村建设</t>
  </si>
  <si>
    <t>异地扶贫搬迁</t>
  </si>
  <si>
    <t>低氟茶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</si>
</sst>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2"/>
      <name val="方正小标宋简体"/>
      <charset val="134"/>
    </font>
    <font>
      <b/>
      <sz val="11"/>
      <name val="仿宋"/>
      <charset val="134"/>
    </font>
    <font>
      <b/>
      <sz val="12"/>
      <name val="黑体"/>
      <charset val="134"/>
    </font>
    <font>
      <b/>
      <sz val="12"/>
      <name val="宋体"/>
      <charset val="134"/>
    </font>
    <font>
      <sz val="12"/>
      <name val="宋体"/>
      <charset val="134"/>
    </font>
    <font>
      <sz val="11"/>
      <name val="宋体"/>
      <charset val="134"/>
      <scheme val="minor"/>
    </font>
    <font>
      <sz val="12"/>
      <name val="宋体"/>
      <charset val="134"/>
      <scheme val="minor"/>
    </font>
    <font>
      <sz val="11"/>
      <name val="宋体"/>
      <charset val="134"/>
    </font>
    <font>
      <sz val="20"/>
      <name val="方正黑体_GBK"/>
      <charset val="134"/>
    </font>
    <font>
      <sz val="26"/>
      <name val="方正小标宋_GBK"/>
      <charset val="134"/>
    </font>
    <font>
      <sz val="12"/>
      <color theme="1"/>
      <name val="宋体"/>
      <charset val="134"/>
    </font>
    <font>
      <sz val="12"/>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gradientFill degree="5.38986930905179e-312"/>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0">
    <xf numFmtId="0" fontId="0" fillId="0" borderId="0" xfId="0">
      <alignment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76"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0" xfId="0" applyBorder="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lignment vertical="center"/>
    </xf>
    <xf numFmtId="49" fontId="7" fillId="0" borderId="0" xfId="0" applyNumberFormat="1"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NumberFormat="1" applyFont="1" applyFill="1" applyAlignment="1">
      <alignment vertical="center" wrapText="1"/>
    </xf>
    <xf numFmtId="0" fontId="8" fillId="2" borderId="0" xfId="0" applyFont="1" applyFill="1">
      <alignment vertical="center"/>
    </xf>
    <xf numFmtId="49" fontId="9" fillId="0" borderId="0" xfId="0" applyNumberFormat="1" applyFont="1" applyFill="1" applyAlignment="1">
      <alignment horizontal="left" vertical="center" wrapText="1"/>
    </xf>
    <xf numFmtId="49" fontId="9" fillId="0" borderId="0" xfId="0" applyNumberFormat="1" applyFont="1" applyFill="1" applyAlignment="1">
      <alignment horizontal="justify" vertical="center" wrapText="1"/>
    </xf>
    <xf numFmtId="49" fontId="9"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5" fillId="0" borderId="2" xfId="0" applyNumberFormat="1" applyFont="1" applyFill="1" applyBorder="1" applyAlignment="1">
      <alignment horizontal="justify" vertical="center" wrapText="1"/>
    </xf>
    <xf numFmtId="0" fontId="12"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lignmen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vertical="center" wrapText="1"/>
    </xf>
    <xf numFmtId="0" fontId="8" fillId="0" borderId="2" xfId="0" applyFont="1" applyFill="1" applyBorder="1" applyAlignment="1">
      <alignment horizontal="justify" vertical="center" wrapText="1"/>
    </xf>
    <xf numFmtId="0" fontId="6" fillId="0" borderId="2" xfId="0" applyFont="1" applyFill="1" applyBorder="1">
      <alignment vertical="center"/>
    </xf>
    <xf numFmtId="0" fontId="6" fillId="0" borderId="2" xfId="0" applyFont="1" applyFill="1" applyBorder="1" applyAlignment="1">
      <alignment vertical="center" wrapText="1"/>
    </xf>
    <xf numFmtId="0" fontId="0" fillId="0" borderId="0" xfId="0" applyFont="1" applyFill="1" applyAlignment="1">
      <alignment vertical="center" wrapText="1"/>
    </xf>
    <xf numFmtId="0" fontId="0" fillId="0" borderId="0" xfId="0" applyFill="1">
      <alignment vertical="center"/>
    </xf>
    <xf numFmtId="0" fontId="5" fillId="0" borderId="0" xfId="0" applyFont="1" applyFill="1" applyAlignment="1">
      <alignment horizontal="justify" vertical="center" wrapText="1"/>
    </xf>
    <xf numFmtId="0" fontId="5" fillId="0" borderId="0" xfId="0" applyNumberFormat="1" applyFont="1" applyFill="1" applyAlignment="1">
      <alignment horizontal="center" vertical="center" wrapText="1"/>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lignment vertical="center"/>
    </xf>
    <xf numFmtId="0" fontId="7" fillId="0" borderId="0" xfId="0" applyNumberFormat="1" applyFont="1" applyFill="1" applyAlignment="1">
      <alignment vertical="center" wrapText="1"/>
    </xf>
    <xf numFmtId="0" fontId="7" fillId="0" borderId="0" xfId="0" applyFont="1" applyFill="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xwechat_files\wxid_c2idwmf08rxh22_be9a\msg\file\2025-11\&#38463;&#20811;&#38518;&#21439;2026&#24180;&#39033;&#30446;&#24211;&#34920;2025.11.4&#65288;&#20250;&#21518;&#65289;&#25353;&#29031;&#24030;&#20892;&#19994;&#23616;&#23457;&#26597;&#24847;&#35265;&#20462;&#25913;&#368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储备库"/>
      <sheetName val="储备库统计表 "/>
    </sheetNames>
    <sheetDataSet>
      <sheetData sheetId="0" refreshError="1">
        <row r="3">
          <cell r="B3" t="str">
            <v>项目库编号(A)</v>
          </cell>
          <cell r="C3" t="str">
            <v>年度 </v>
          </cell>
          <cell r="D3" t="str">
            <v>项目名称(B)</v>
          </cell>
          <cell r="E3" t="str">
            <v>项目类别(C)</v>
          </cell>
          <cell r="F3" t="str">
            <v>项目子类型(D)</v>
          </cell>
          <cell r="G3" t="str">
            <v>建设性质（新建、扩建）     (E)</v>
          </cell>
          <cell r="H3" t="str">
            <v>实施地点（具体到村）(F)</v>
          </cell>
          <cell r="I3" t="str">
            <v>建设起止时间</v>
          </cell>
          <cell r="J3" t="str">
            <v>主要建设内容 (G)</v>
          </cell>
          <cell r="K3" t="str">
            <v>项目个数</v>
          </cell>
          <cell r="L3" t="str">
            <v>建设规模(H)</v>
          </cell>
          <cell r="M3" t="str">
            <v>受益情况</v>
          </cell>
        </row>
        <row r="3">
          <cell r="O3" t="str">
            <v>资金规模（I）</v>
          </cell>
        </row>
        <row r="4">
          <cell r="M4" t="str">
            <v>户</v>
          </cell>
          <cell r="N4" t="str">
            <v>人</v>
          </cell>
        </row>
        <row r="6">
          <cell r="K6">
            <v>148</v>
          </cell>
          <cell r="L6">
            <v>129243.874</v>
          </cell>
          <cell r="M6">
            <v>252057</v>
          </cell>
          <cell r="N6">
            <v>995058.5</v>
          </cell>
          <cell r="O6">
            <v>310860.38243</v>
          </cell>
        </row>
        <row r="7">
          <cell r="B7" t="str">
            <v>产业发展</v>
          </cell>
          <cell r="C7">
            <v>2026</v>
          </cell>
          <cell r="D7" t="str">
            <v>阿克陶县畜牧业养殖补助项目</v>
          </cell>
          <cell r="E7" t="str">
            <v>产业到户奖补</v>
          </cell>
          <cell r="F7" t="str">
            <v>畜牧业</v>
          </cell>
          <cell r="G7" t="str">
            <v>新建</v>
          </cell>
          <cell r="H7" t="str">
            <v>阿克陶县各乡镇</v>
          </cell>
          <cell r="I7" t="str">
            <v>2026年1月-2026年12月</v>
          </cell>
          <cell r="J7"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7">
            <v>71</v>
          </cell>
          <cell r="L7">
            <v>106393.464</v>
          </cell>
          <cell r="M7">
            <v>76716</v>
          </cell>
          <cell r="N7">
            <v>271020</v>
          </cell>
          <cell r="O7">
            <v>149623.16243</v>
          </cell>
        </row>
        <row r="8">
          <cell r="B8" t="str">
            <v>产业到户奖补</v>
          </cell>
          <cell r="C8">
            <v>2026</v>
          </cell>
          <cell r="D8" t="str">
            <v>恰尔隆镇庭院经济补助项目</v>
          </cell>
          <cell r="E8" t="str">
            <v>产业到户奖补</v>
          </cell>
          <cell r="F8" t="str">
            <v>庭院经济</v>
          </cell>
          <cell r="G8" t="str">
            <v>新建</v>
          </cell>
          <cell r="H8" t="str">
            <v>恰尔隆镇其克尔铁热克村</v>
          </cell>
          <cell r="I8" t="str">
            <v>2026年4月至2026年10月</v>
          </cell>
          <cell r="J8" t="str">
            <v>对脱贫户（含监测帮扶对象家庭）群众利用自家房前屋后、前庭后院等区域发展特色种植进行庭院经济补助共15亩，计划投资1.5万元。</v>
          </cell>
          <cell r="K8">
            <v>3</v>
          </cell>
          <cell r="L8">
            <v>26</v>
          </cell>
          <cell r="M8">
            <v>28936</v>
          </cell>
          <cell r="N8">
            <v>99769</v>
          </cell>
          <cell r="O8">
            <v>12992.42243</v>
          </cell>
        </row>
        <row r="9">
          <cell r="B9" t="str">
            <v>种植业</v>
          </cell>
          <cell r="C9">
            <v>2026</v>
          </cell>
          <cell r="D9" t="str">
            <v>阿克陶县就业创业补助项目</v>
          </cell>
          <cell r="E9" t="str">
            <v>产业到户奖补</v>
          </cell>
          <cell r="F9" t="str">
            <v>就业创业</v>
          </cell>
          <cell r="G9" t="str">
            <v>新建</v>
          </cell>
          <cell r="H9" t="str">
            <v>阿克陶县各乡镇</v>
          </cell>
          <cell r="I9" t="str">
            <v>2026年1月-2026年12月</v>
          </cell>
          <cell r="J9" t="str">
            <v>一次性交通补助8543人585.15565万元（疆内4901人143.9119万元，疆外3642人441.24375万元），创业补助2213人（户）383.9万元（其中：按照2000元/人补助1626人&lt;户&gt;325.2万元，按照1000元/人补助587人&lt;户&gt;58.7万元），公岗补助2235人1648.25678万元。</v>
          </cell>
          <cell r="K9">
            <v>1</v>
          </cell>
          <cell r="L9">
            <v>3</v>
          </cell>
        </row>
        <row r="9">
          <cell r="N9">
            <v>12991</v>
          </cell>
          <cell r="O9">
            <v>2617.31243</v>
          </cell>
        </row>
        <row r="10">
          <cell r="B10" t="str">
            <v>畜牧业</v>
          </cell>
          <cell r="C10">
            <v>2026</v>
          </cell>
          <cell r="D10" t="str">
            <v>玉麦镇恰格尔村戈壁滩改良项目</v>
          </cell>
          <cell r="E10" t="str">
            <v>生产项目</v>
          </cell>
          <cell r="F10" t="str">
            <v>种植业基地</v>
          </cell>
          <cell r="G10" t="str">
            <v>新建</v>
          </cell>
          <cell r="H10" t="str">
            <v>玉麦镇恰格尔村</v>
          </cell>
        </row>
        <row r="10">
          <cell r="J1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10">
            <v>1</v>
          </cell>
          <cell r="L10">
            <v>8</v>
          </cell>
          <cell r="M10">
            <v>28921</v>
          </cell>
          <cell r="N10">
            <v>86763</v>
          </cell>
          <cell r="O10">
            <v>10373.61</v>
          </cell>
        </row>
        <row r="11">
          <cell r="B11" t="str">
            <v>AKT26-DHJB002-1</v>
          </cell>
          <cell r="C11">
            <v>2026</v>
          </cell>
          <cell r="D11" t="str">
            <v>阿克陶县畜牧业养殖补助项目</v>
          </cell>
          <cell r="E11" t="str">
            <v>产业到户奖补</v>
          </cell>
          <cell r="F11" t="str">
            <v>畜牧业</v>
          </cell>
          <cell r="G11" t="str">
            <v>新建</v>
          </cell>
          <cell r="H11" t="str">
            <v>阿克陶县各乡镇</v>
          </cell>
          <cell r="I11" t="str">
            <v>2026年1月-2026年12月</v>
          </cell>
          <cell r="J11" t="str">
            <v>阿克陶县各乡镇畜牧业补助项目共8项，计划补助9110.28万元，其中：1.自繁良种母畜（牛）20857头，共10348户，计划投资6257.1万元；2.自繁良种母畜（羊）85727只，共8086户，计划投资2572万元；3.自繁良种母畜（牦牛）2650头，共1009户，计划投资795万元；4、引进良种母畜（牛）926头，共674户，计划投资370.4万元；5、引进良种母畜（羊）2770只羊，共804户，计划投资110.8万元；6、储备优质饲草料41700吨，共计1300户，计划投资208.5万元；7、配套设施补助（棚圈、青贮窖），共计200户，计划投资20万元；8、社会化服务，共计6500户，计划投资40万元。</v>
          </cell>
          <cell r="K11">
            <v>1</v>
          </cell>
          <cell r="L11">
            <v>8</v>
          </cell>
          <cell r="M11">
            <v>28921</v>
          </cell>
          <cell r="N11">
            <v>86763</v>
          </cell>
          <cell r="O11">
            <v>10373.61</v>
          </cell>
        </row>
        <row r="12">
          <cell r="B12" t="str">
            <v>林果业</v>
          </cell>
          <cell r="C12">
            <v>2026</v>
          </cell>
          <cell r="D12" t="str">
            <v>玉麦镇英阿依玛克村戈壁滩改良项目</v>
          </cell>
          <cell r="E12" t="str">
            <v>生产项目</v>
          </cell>
          <cell r="F12" t="str">
            <v>种植业基地</v>
          </cell>
          <cell r="G12" t="str">
            <v>新建</v>
          </cell>
          <cell r="H12" t="str">
            <v>玉麦镇英阿依玛克村</v>
          </cell>
        </row>
        <row r="12">
          <cell r="J12" t="str">
            <v>玉麦镇英阿依玛克村计划对1100亩戈壁滩改良，具体内容如下：
1.换填土方43万立方米。 
2.对1100亩戈壁滩土壤改良，实施有机肥2000吨。
3.新建 10KV 输电配套设施。
4.铺设滴灌管网等配套设施。
计划投资1100万元</v>
          </cell>
          <cell r="K12">
            <v>1</v>
          </cell>
          <cell r="L12">
            <v>1100</v>
          </cell>
          <cell r="M12">
            <v>779</v>
          </cell>
          <cell r="N12">
            <v>2917</v>
          </cell>
          <cell r="O12">
            <v>1100</v>
          </cell>
        </row>
        <row r="13">
          <cell r="B13" t="str">
            <v>渔业</v>
          </cell>
          <cell r="C13">
            <v>2026</v>
          </cell>
          <cell r="D13" t="str">
            <v>玉麦镇恰格尔村土地提升改造建设项目</v>
          </cell>
          <cell r="E13" t="str">
            <v>生产项目</v>
          </cell>
          <cell r="F13" t="str">
            <v>种植业基地</v>
          </cell>
          <cell r="G13" t="str">
            <v>新建</v>
          </cell>
          <cell r="H13" t="str">
            <v>玉麦镇恰格尔村</v>
          </cell>
        </row>
        <row r="13">
          <cell r="J1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13">
            <v>1</v>
          </cell>
          <cell r="L13">
            <v>1926</v>
          </cell>
          <cell r="M13">
            <v>155</v>
          </cell>
          <cell r="N13">
            <v>542</v>
          </cell>
          <cell r="O13">
            <v>1000</v>
          </cell>
        </row>
        <row r="14">
          <cell r="B14" t="str">
            <v>庭院经济</v>
          </cell>
          <cell r="C14">
            <v>2026</v>
          </cell>
          <cell r="D14" t="str">
            <v>玉麦镇玉麦村土地提升改造建设项目</v>
          </cell>
          <cell r="E14" t="str">
            <v>生产项目</v>
          </cell>
          <cell r="F14" t="str">
            <v>种植业基地</v>
          </cell>
          <cell r="G14" t="str">
            <v>新建</v>
          </cell>
          <cell r="H14" t="str">
            <v>玉麦镇玉麦村</v>
          </cell>
        </row>
        <row r="14">
          <cell r="J1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14">
            <v>1</v>
          </cell>
          <cell r="L14">
            <v>15</v>
          </cell>
          <cell r="M14">
            <v>15</v>
          </cell>
          <cell r="N14">
            <v>15</v>
          </cell>
          <cell r="O14">
            <v>1.5</v>
          </cell>
        </row>
        <row r="15">
          <cell r="B15" t="str">
            <v>AKT26-DHJB005-1</v>
          </cell>
          <cell r="C15">
            <v>2026</v>
          </cell>
          <cell r="D15" t="str">
            <v>恰尔隆镇庭院经济补助项目</v>
          </cell>
          <cell r="E15" t="str">
            <v>产业到户奖补</v>
          </cell>
          <cell r="F15" t="str">
            <v>庭院经济</v>
          </cell>
          <cell r="G15" t="str">
            <v>新建</v>
          </cell>
          <cell r="H15" t="str">
            <v>恰尔隆镇其克尔铁热克村</v>
          </cell>
          <cell r="I15" t="str">
            <v>2026年4月至2026年10月</v>
          </cell>
          <cell r="J15" t="str">
            <v>对脱贫户（含监测帮扶对象家庭）群众利用自家房前屋后、前庭后院等区域发展特色种植进行庭院经济补助共15亩，计划投资1.5万元。</v>
          </cell>
          <cell r="K15">
            <v>1</v>
          </cell>
          <cell r="L15">
            <v>15</v>
          </cell>
          <cell r="M15">
            <v>15</v>
          </cell>
          <cell r="N15">
            <v>15</v>
          </cell>
          <cell r="O15">
            <v>1.5</v>
          </cell>
        </row>
        <row r="16">
          <cell r="B16" t="str">
            <v>就业创业</v>
          </cell>
          <cell r="C16">
            <v>2026</v>
          </cell>
          <cell r="D16" t="str">
            <v>玉麦镇库尼萨克村土地提升改造建设项目</v>
          </cell>
          <cell r="E16" t="str">
            <v>生产项目</v>
          </cell>
          <cell r="F16" t="str">
            <v>种植业基地</v>
          </cell>
          <cell r="G16" t="str">
            <v>新建</v>
          </cell>
          <cell r="H16" t="str">
            <v>玉麦镇库尼萨克村（比力克其村）</v>
          </cell>
        </row>
        <row r="16">
          <cell r="J1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16">
            <v>1</v>
          </cell>
          <cell r="L16">
            <v>3</v>
          </cell>
          <cell r="M16">
            <v>0</v>
          </cell>
          <cell r="N16">
            <v>12991</v>
          </cell>
          <cell r="O16">
            <v>2617.31243</v>
          </cell>
        </row>
        <row r="17">
          <cell r="B17" t="str">
            <v>AKT26-DHJB006-1</v>
          </cell>
          <cell r="C17">
            <v>2026</v>
          </cell>
          <cell r="D17" t="str">
            <v>阿克陶县就业创业补助项目</v>
          </cell>
          <cell r="E17" t="str">
            <v>产业到户奖补</v>
          </cell>
          <cell r="F17" t="str">
            <v>就业创业</v>
          </cell>
          <cell r="G17" t="str">
            <v>新建</v>
          </cell>
          <cell r="H17" t="str">
            <v>阿克陶县各乡镇</v>
          </cell>
          <cell r="I17" t="str">
            <v>2026年1月-2026年12月</v>
          </cell>
          <cell r="J17" t="str">
            <v>一次性交通补助8543人585.15565万元（疆内4901人143.9119万元，疆外3642人441.24375万元），创业补助2213人（户）383.9万元（其中：按照2000元/人补助1626人&lt;户&gt;325.2万元，按照1000元/人补助587人&lt;户&gt;58.7万元），公岗补助2235人1648.25678万元。</v>
          </cell>
          <cell r="K17">
            <v>1</v>
          </cell>
          <cell r="L17">
            <v>3</v>
          </cell>
          <cell r="M17">
            <v>183</v>
          </cell>
          <cell r="N17">
            <v>12991</v>
          </cell>
          <cell r="O17">
            <v>2617.31243</v>
          </cell>
        </row>
        <row r="18">
          <cell r="B18" t="str">
            <v>生产项目</v>
          </cell>
          <cell r="C18">
            <v>2026</v>
          </cell>
          <cell r="D18" t="str">
            <v>玉麦镇高效节水灌溉提升改造项目</v>
          </cell>
          <cell r="E18" t="str">
            <v>生产项目</v>
          </cell>
          <cell r="F18" t="str">
            <v>种植业基地</v>
          </cell>
          <cell r="G18" t="str">
            <v>新建</v>
          </cell>
          <cell r="H18" t="str">
            <v>玉麦镇</v>
          </cell>
        </row>
        <row r="18">
          <cell r="J1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18">
            <v>31</v>
          </cell>
          <cell r="L18">
            <v>104379.7</v>
          </cell>
          <cell r="M18">
            <v>20547</v>
          </cell>
          <cell r="N18">
            <v>67922</v>
          </cell>
          <cell r="O18">
            <v>66163.8</v>
          </cell>
        </row>
        <row r="19">
          <cell r="B19" t="str">
            <v>种植业基地</v>
          </cell>
          <cell r="C19">
            <v>2026</v>
          </cell>
          <cell r="D19" t="str">
            <v>2026年阿克陶县阿克陶镇菌棒
采购项目</v>
          </cell>
          <cell r="E19" t="str">
            <v>生产项目</v>
          </cell>
          <cell r="F19" t="str">
            <v>种植业基地</v>
          </cell>
          <cell r="G19" t="str">
            <v>新建</v>
          </cell>
          <cell r="H19" t="str">
            <v>诺库其艾日克村、拱拜提艾日克村</v>
          </cell>
          <cell r="I19" t="str">
            <v>2026年3月-12月</v>
          </cell>
          <cell r="J19" t="str">
            <v>阿克陶镇计划采购菌棒12万棒，每棒4元/棒（诺库其艾日克村6万棒、拱拜提艾日克村6万棒）。</v>
          </cell>
          <cell r="K19">
            <v>21</v>
          </cell>
          <cell r="L19">
            <v>68217.7</v>
          </cell>
          <cell r="M19">
            <v>15185</v>
          </cell>
          <cell r="N19">
            <v>47004</v>
          </cell>
          <cell r="O19">
            <v>61150</v>
          </cell>
        </row>
        <row r="20">
          <cell r="B20" t="str">
            <v>AKT26-007-1</v>
          </cell>
          <cell r="C20">
            <v>2026</v>
          </cell>
          <cell r="D20" t="str">
            <v>玉麦镇恰格尔村戈壁滩改良项目</v>
          </cell>
          <cell r="E20" t="str">
            <v>生产项目</v>
          </cell>
          <cell r="F20" t="str">
            <v>种植业基地</v>
          </cell>
          <cell r="G20" t="str">
            <v>新建</v>
          </cell>
          <cell r="H20" t="str">
            <v>玉麦镇恰格尔村</v>
          </cell>
          <cell r="I20" t="str">
            <v>2026年4月—2026年10月</v>
          </cell>
          <cell r="J20" t="str">
            <v>玉麦镇恰格尔村计划对2万亩戈壁滩进行改良，具体内容如下：
1.换填土方866万立方米。 
2.新建蓄水池1座10万m³， 新建渠道 10km及附属配套设施， 
3.新建机井35个，配套滴灌。
4.新建田间道路15km。
5.新建防护林300亩。
6.对2万亩戈壁滩土壤改良，实施有机肥4万吨。
7.新建 10KV 输电配套设施。
8.铺设滴灌管网等配套设施。
计划总投资2亿元。</v>
          </cell>
          <cell r="K20">
            <v>1</v>
          </cell>
          <cell r="L20">
            <v>20000</v>
          </cell>
          <cell r="M20">
            <v>486</v>
          </cell>
          <cell r="N20">
            <v>1886</v>
          </cell>
          <cell r="O20">
            <v>20000</v>
          </cell>
        </row>
        <row r="21">
          <cell r="B21" t="str">
            <v>AKT26-007-2</v>
          </cell>
          <cell r="C21">
            <v>2026</v>
          </cell>
          <cell r="D21" t="str">
            <v>玉麦镇玉麦村戈壁滩提升改造项目</v>
          </cell>
          <cell r="E21" t="str">
            <v>生产项目</v>
          </cell>
          <cell r="F21" t="str">
            <v>种植业基地</v>
          </cell>
          <cell r="G21" t="str">
            <v>新建</v>
          </cell>
          <cell r="H21" t="str">
            <v>玉麦镇玉麦村</v>
          </cell>
          <cell r="I21" t="str">
            <v>2026年3月-2026年10月</v>
          </cell>
          <cell r="J21" t="str">
            <v>玉麦村计划对3万亩戈亩戈壁滩进行改良，具体内容如下：
1，换填土方1100万立方米。 
2.对3万亩戈壁滩土壤改良，实施有机肥6万吨。
3.新建 10KV 输电配套设施。
4.铺设滴灌管网等配套设施。
计划总投资3亿元。</v>
          </cell>
          <cell r="K21">
            <v>1</v>
          </cell>
          <cell r="L21">
            <v>30000</v>
          </cell>
          <cell r="M21">
            <v>3321</v>
          </cell>
          <cell r="N21">
            <v>3321</v>
          </cell>
          <cell r="O21">
            <v>30000</v>
          </cell>
        </row>
        <row r="22">
          <cell r="B22" t="str">
            <v>AKT26-007-3</v>
          </cell>
          <cell r="C22">
            <v>2026</v>
          </cell>
          <cell r="D22" t="str">
            <v>玉麦镇英阿依玛克村戈壁滩改良项目</v>
          </cell>
          <cell r="E22" t="str">
            <v>生产项目</v>
          </cell>
          <cell r="F22" t="str">
            <v>种植业基地</v>
          </cell>
          <cell r="G22" t="str">
            <v>新建</v>
          </cell>
          <cell r="H22" t="str">
            <v>玉麦镇英阿依玛克村</v>
          </cell>
          <cell r="I22" t="str">
            <v>2026年5月-10月</v>
          </cell>
          <cell r="J22" t="str">
            <v>玉麦镇英阿依玛克村计划对1100亩戈壁滩改良，具体内容如下：
1.换填土方43万立方米。 
2.对1100亩戈壁滩土壤改良，实施有机肥2000吨。
3.新建 10KV 输电配套设施。
4.铺设滴灌管网等配套设施。
计划投资1100万元</v>
          </cell>
          <cell r="K22">
            <v>1</v>
          </cell>
          <cell r="L22">
            <v>1100</v>
          </cell>
          <cell r="M22">
            <v>779</v>
          </cell>
          <cell r="N22">
            <v>2917</v>
          </cell>
          <cell r="O22">
            <v>1100</v>
          </cell>
        </row>
        <row r="23">
          <cell r="B23" t="str">
            <v>AKT26-007-4</v>
          </cell>
          <cell r="C23">
            <v>2026</v>
          </cell>
          <cell r="D23" t="str">
            <v>玉麦镇恰格尔村土地提升改造建设项目</v>
          </cell>
          <cell r="E23" t="str">
            <v>生产项目</v>
          </cell>
          <cell r="F23" t="str">
            <v>种植业基地</v>
          </cell>
          <cell r="G23" t="str">
            <v>新建</v>
          </cell>
          <cell r="H23" t="str">
            <v>玉麦镇恰格尔村</v>
          </cell>
          <cell r="I23" t="str">
            <v>2026年3月-2026年10月</v>
          </cell>
          <cell r="J23" t="str">
            <v>计划对恰格尔村（1小队1070亩，3-5-6小队445亩，7小队411亩）合计1926亩土地进行平整，建设内容如下：
1.土地平整1926亩（含土地平整、开挖疏浚渠道、清废及挖树根运走、田间道、机耕道、林带等土方）；
2.铺设滴灌管网等配套设施。
3.建设输电线路及配套设施。
计划投资1000万元。</v>
          </cell>
          <cell r="K23">
            <v>1</v>
          </cell>
          <cell r="L23">
            <v>1926</v>
          </cell>
          <cell r="M23">
            <v>155</v>
          </cell>
          <cell r="N23">
            <v>542</v>
          </cell>
          <cell r="O23">
            <v>1000</v>
          </cell>
        </row>
        <row r="24">
          <cell r="B24" t="str">
            <v>AKT26-007-5</v>
          </cell>
          <cell r="C24">
            <v>2026</v>
          </cell>
          <cell r="D24" t="str">
            <v>玉麦镇玉麦村土地提升改造建设项目</v>
          </cell>
          <cell r="E24" t="str">
            <v>生产项目</v>
          </cell>
          <cell r="F24" t="str">
            <v>种植业基地</v>
          </cell>
          <cell r="G24" t="str">
            <v>新建</v>
          </cell>
          <cell r="H24" t="str">
            <v>玉麦镇玉麦村</v>
          </cell>
        </row>
        <row r="24">
          <cell r="J24" t="str">
            <v>玉麦村土地提升改造，具体内容如下：
1.对800亩规划地铺设滴灌管网，安装变压器及滴灌附属配套设施，每亩0.5万元，计划投资400万元；
2.对600亩盐碱地进行土地提升改造，建一个蓄水池、水泵房，铺设滴灌管网及滴灌附属配套设施。深松土地深度要80厘米，计划投资1080万元。
总投资1480万元。</v>
          </cell>
          <cell r="K24">
            <v>1</v>
          </cell>
          <cell r="L24">
            <v>800</v>
          </cell>
          <cell r="M24">
            <v>821</v>
          </cell>
          <cell r="N24">
            <v>821</v>
          </cell>
          <cell r="O24">
            <v>1480</v>
          </cell>
        </row>
        <row r="25">
          <cell r="B25" t="str">
            <v>AKT26-007-6</v>
          </cell>
          <cell r="C25">
            <v>2026</v>
          </cell>
          <cell r="D25" t="str">
            <v>玉麦镇阿玛希村土地提升改造建设项目</v>
          </cell>
          <cell r="E25" t="str">
            <v>生产项目</v>
          </cell>
          <cell r="F25" t="str">
            <v>种植业基地</v>
          </cell>
          <cell r="G25" t="str">
            <v>新建</v>
          </cell>
          <cell r="H25" t="str">
            <v>玉麦镇阿玛希村</v>
          </cell>
          <cell r="I25" t="str">
            <v>2025年1月-2025年12月</v>
          </cell>
          <cell r="J25" t="str">
            <v>玉麦镇阿玛希村计划对9、10、11、12组合计1820亩地进行土地提升改造，建设内容如下：
1.土地平整1820亩（含土地平整、开挖疏浚渠道、清废及挖树根运走、田间道、机耕道、林带等土方）；
2.铺设滴灌管网等配套设施。
3.建设输电线路及配套设施。
计划投资840万元。
</v>
          </cell>
          <cell r="K25">
            <v>1</v>
          </cell>
          <cell r="L25">
            <v>1820</v>
          </cell>
          <cell r="M25">
            <v>550</v>
          </cell>
          <cell r="N25">
            <v>2220</v>
          </cell>
          <cell r="O25">
            <v>840</v>
          </cell>
        </row>
        <row r="26">
          <cell r="B26" t="str">
            <v>AKT26-007-7</v>
          </cell>
          <cell r="C26">
            <v>2026</v>
          </cell>
          <cell r="D26" t="str">
            <v>玉麦镇库尼萨克村土地提升改造建设项目</v>
          </cell>
          <cell r="E26" t="str">
            <v>生产项目</v>
          </cell>
          <cell r="F26" t="str">
            <v>种植业基地</v>
          </cell>
          <cell r="G26" t="str">
            <v>新建</v>
          </cell>
          <cell r="H26" t="str">
            <v>玉麦镇库尼萨克村（比力克其村）</v>
          </cell>
          <cell r="I26" t="str">
            <v>2025年3月-2025年11月</v>
          </cell>
          <cell r="J26" t="str">
            <v>玉麦镇库尼萨克村计划对3、4、5、6、7、8、9、10、11、12、13小队合计2400亩地进行高标准农田建设，具体建设内如如下：
1.土地平整2400亩（含土地平整、开挖疏浚渠道、清废及挖树根运走、田间道、机耕道、林带等土方）；
2.铺设滴灌管网等配套设施。
3.建设输电线路及配套设施。
计划投资960万元。
</v>
          </cell>
          <cell r="K26">
            <v>1</v>
          </cell>
          <cell r="L26">
            <v>2400</v>
          </cell>
          <cell r="M26">
            <v>784</v>
          </cell>
          <cell r="N26">
            <v>3073</v>
          </cell>
          <cell r="O26">
            <v>960</v>
          </cell>
        </row>
        <row r="27">
          <cell r="B27" t="str">
            <v>AKT26-007-8</v>
          </cell>
          <cell r="C27">
            <v>2026</v>
          </cell>
          <cell r="D27" t="str">
            <v>玉麦镇喀什艾日克村土地提升改造建设项目</v>
          </cell>
          <cell r="E27" t="str">
            <v>生产项目</v>
          </cell>
          <cell r="F27" t="str">
            <v>种植业基地</v>
          </cell>
          <cell r="G27" t="str">
            <v>新建</v>
          </cell>
          <cell r="H27" t="str">
            <v>玉麦镇喀什艾日克村</v>
          </cell>
          <cell r="I27" t="str">
            <v>2025年3月-2025年10月</v>
          </cell>
          <cell r="J27" t="str">
            <v>玉麦镇喀什艾日克村计划对1小队、3小队、5小队合计950亩地进行高标准农田建设，具体建设内如如下：
1.土地平整960亩（含土地平整、开挖疏浚渠道、清废及挖树根运走、田间道、机耕道、林带等土方）；
2.铺设滴灌管网等配套设施。
3.建设输电线路及配套设施。
计划投资380万。</v>
          </cell>
          <cell r="K27">
            <v>1</v>
          </cell>
          <cell r="L27">
            <v>950</v>
          </cell>
          <cell r="M27">
            <v>183</v>
          </cell>
          <cell r="N27">
            <v>709</v>
          </cell>
          <cell r="O27">
            <v>380</v>
          </cell>
        </row>
        <row r="28">
          <cell r="B28" t="str">
            <v>AKT26-007-9</v>
          </cell>
          <cell r="C28">
            <v>2026</v>
          </cell>
          <cell r="D28" t="str">
            <v>玉麦镇高效节水灌溉提升改造项目</v>
          </cell>
          <cell r="E28" t="str">
            <v>生产项目</v>
          </cell>
          <cell r="F28" t="str">
            <v>种植业基地</v>
          </cell>
          <cell r="G28" t="str">
            <v>新建</v>
          </cell>
          <cell r="H28" t="str">
            <v>玉麦镇</v>
          </cell>
          <cell r="I28" t="str">
            <v>2025年1月-2025年10月</v>
          </cell>
          <cell r="J28" t="str">
            <v>1.玉麦村计划铺设3200亩滴灌管网，新建8座蓄水池（配套滴管官网附属配套设施），总投资600万元。
2.英阿依玛克村计划铺设1377.7亩地滴灌管网及附属配套设施，总投资61万元。
3.库尔巴各村计划对657亩地新建滴灌系统，铺设干管4条，总长度为10081m，铺设分干管20条，总长度20647m，阀门井8座，排水井11座，计划投资300万元。
4.阿勒吞其村计划对777亩规划地铺设滴灌管网。对高效节水灌溉系统水库安装变压器及滴，蓄水池，灌附属配套设施。计划投资69万元。
5.库尼萨克村（比力克其村）计划铺设2000亩滴灌管网，新建3座蓄水池（配套滴管官网附属配套设施），总投资246万元。</v>
          </cell>
          <cell r="K28">
            <v>1</v>
          </cell>
          <cell r="L28">
            <v>5949.7</v>
          </cell>
          <cell r="M28">
            <v>3373</v>
          </cell>
          <cell r="N28">
            <v>11599</v>
          </cell>
          <cell r="O28">
            <v>1276</v>
          </cell>
        </row>
        <row r="29">
          <cell r="B29" t="str">
            <v>AKT26-007-10</v>
          </cell>
          <cell r="C29">
            <v>2026</v>
          </cell>
          <cell r="D29" t="str">
            <v>2026年阿克陶县阿克陶镇菌棒
采购项目</v>
          </cell>
          <cell r="E29" t="str">
            <v>生产项目</v>
          </cell>
          <cell r="F29" t="str">
            <v>种植业基地</v>
          </cell>
          <cell r="G29" t="str">
            <v>新建</v>
          </cell>
          <cell r="H29" t="str">
            <v>诺库其艾日克村、拱拜提艾日克村</v>
          </cell>
          <cell r="I29" t="str">
            <v>2026年3月-12月</v>
          </cell>
          <cell r="J29" t="str">
            <v>阿克陶镇计划采购菌棒12万棒，每棒4元/棒（诺库其艾日克村6万棒、拱拜提艾日克村6万棒）。</v>
          </cell>
          <cell r="K29">
            <v>1</v>
          </cell>
          <cell r="L29">
            <v>12</v>
          </cell>
          <cell r="M29">
            <v>1537</v>
          </cell>
          <cell r="N29">
            <v>5501</v>
          </cell>
          <cell r="O29">
            <v>48</v>
          </cell>
        </row>
        <row r="30">
          <cell r="B30" t="str">
            <v>AKT26-007-11</v>
          </cell>
          <cell r="C30">
            <v>2026</v>
          </cell>
          <cell r="D30" t="str">
            <v>克孜勒陶镇蔬菜大棚建设项目</v>
          </cell>
          <cell r="E30" t="str">
            <v>生产项目</v>
          </cell>
          <cell r="F30" t="str">
            <v>种植业基地</v>
          </cell>
          <cell r="G30" t="str">
            <v>新建</v>
          </cell>
          <cell r="H30" t="str">
            <v>克孜勒陶镇塔木村、丝路佳苑</v>
          </cell>
          <cell r="I30" t="str">
            <v>2026年4月—2026年10月</v>
          </cell>
          <cell r="J30" t="str">
            <v>1.在克孜勒陶镇塔木村建设3座长50米、宽10米的蔬菜大棚（相应配套电、水、管道等基础设施）
2.在丝路佳苑建设8座长50米、宽10米的蔬菜大棚（相应配套电、水、管道等基础设施）。合计建设蔬菜大棚11座。</v>
          </cell>
          <cell r="K30">
            <v>1</v>
          </cell>
          <cell r="L30">
            <v>11</v>
          </cell>
          <cell r="M30">
            <v>245</v>
          </cell>
          <cell r="N30">
            <v>1029</v>
          </cell>
          <cell r="O30">
            <v>330</v>
          </cell>
        </row>
        <row r="31">
          <cell r="B31" t="str">
            <v>AKT26-007-12</v>
          </cell>
          <cell r="C31">
            <v>2026</v>
          </cell>
          <cell r="D31" t="str">
            <v>阿克陶县巴仁乡古勒巴格村土地提质增效项目</v>
          </cell>
          <cell r="E31" t="str">
            <v>生产项目</v>
          </cell>
          <cell r="F31" t="str">
            <v>种植业基地</v>
          </cell>
          <cell r="G31" t="str">
            <v>新建</v>
          </cell>
          <cell r="H31" t="str">
            <v>巴仁乡古勒巴格村</v>
          </cell>
          <cell r="I31" t="str">
            <v>2026年3月-2026年10月</v>
          </cell>
          <cell r="J31" t="str">
            <v>对村内600亩低质土地进行规划整理，提质增效，回填种植土壤，修整灌溉水渠等。</v>
          </cell>
          <cell r="K31">
            <v>1</v>
          </cell>
          <cell r="L31">
            <v>600</v>
          </cell>
          <cell r="M31">
            <v>100</v>
          </cell>
          <cell r="N31">
            <v>460</v>
          </cell>
          <cell r="O31">
            <v>300</v>
          </cell>
        </row>
        <row r="32">
          <cell r="B32" t="str">
            <v>AKT26-007-13</v>
          </cell>
          <cell r="C32">
            <v>2026</v>
          </cell>
          <cell r="D32" t="str">
            <v>阿克陶县2026年加马铁热克乡托尔社区0.2万亩改造提升建设项目</v>
          </cell>
          <cell r="E32" t="str">
            <v>生产项目</v>
          </cell>
          <cell r="F32" t="str">
            <v>种植业基地</v>
          </cell>
          <cell r="G32" t="str">
            <v>新建</v>
          </cell>
          <cell r="H32" t="str">
            <v>加马铁热克乡托尔社区</v>
          </cell>
          <cell r="I32" t="str">
            <v>2026年5月-10月</v>
          </cell>
          <cell r="J32" t="str">
            <v>主要建设内容为：
1.田块整治工程：土地平整面积980亩
2.灌溉与排水工程：
1）配套渠系建筑物33座，其中：节制分水闸29座，农桥4座。
2）项目区实施高效节水面积0.2万亩，划分为2座首部，2个滴灌系统，系统最大灌溉面积980亩，系统最小灌溉面积460亩。规划砖混结构泵房2座。新建沉砂池2座；配套离心泵2套，配套变频控制柜2套，配套过滤系统2套，埋设主干管及分干管，配套闸阀井、排水井。灌溉水源采用地表水。
3.农田输配电工程：新建10kv高压线路0.5km，0.4kv低压线路0.3km。
4.培肥地力工程：实施地力培肥0.2万亩。</v>
          </cell>
          <cell r="K32">
            <v>1</v>
          </cell>
          <cell r="L32">
            <v>1</v>
          </cell>
          <cell r="M32">
            <v>246</v>
          </cell>
          <cell r="N32">
            <v>946</v>
          </cell>
          <cell r="O32">
            <v>450</v>
          </cell>
        </row>
        <row r="33">
          <cell r="B33" t="str">
            <v>AKT26-007-14</v>
          </cell>
          <cell r="C33">
            <v>2026</v>
          </cell>
          <cell r="D33" t="str">
            <v>阿克陶县巴仁乡且克村草地提升改造项目</v>
          </cell>
          <cell r="E33" t="str">
            <v>生产项目</v>
          </cell>
          <cell r="F33" t="str">
            <v>种植业基地</v>
          </cell>
          <cell r="G33" t="str">
            <v>新建</v>
          </cell>
          <cell r="H33" t="str">
            <v>巴仁乡且克村</v>
          </cell>
          <cell r="I33" t="str">
            <v>2026年3月-2026年10月</v>
          </cell>
          <cell r="J33" t="str">
            <v>计划在巴仁乡且克村戈壁滩规划1300亩土地进行草地提升，并配套相关附属设施。</v>
          </cell>
          <cell r="K33">
            <v>1</v>
          </cell>
          <cell r="L33">
            <v>1300</v>
          </cell>
          <cell r="M33">
            <v>341</v>
          </cell>
          <cell r="N33">
            <v>1180</v>
          </cell>
          <cell r="O33">
            <v>1000</v>
          </cell>
        </row>
        <row r="34">
          <cell r="B34" t="str">
            <v>AKT26-007-15</v>
          </cell>
          <cell r="C34">
            <v>2026</v>
          </cell>
          <cell r="D34" t="str">
            <v>克孜勒陶镇药浴池建设项目</v>
          </cell>
          <cell r="E34" t="str">
            <v>生产项目</v>
          </cell>
          <cell r="F34" t="str">
            <v>养殖业基地</v>
          </cell>
          <cell r="G34" t="str">
            <v>新建</v>
          </cell>
          <cell r="H34" t="str">
            <v>克孜勒陶镇塔木村放牧点、阿尔帕勒克村放牧点</v>
          </cell>
        </row>
        <row r="34">
          <cell r="J34"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34">
            <v>1</v>
          </cell>
          <cell r="L34">
            <v>1</v>
          </cell>
          <cell r="M34">
            <v>463</v>
          </cell>
          <cell r="N34">
            <v>2214</v>
          </cell>
          <cell r="O34">
            <v>110</v>
          </cell>
        </row>
        <row r="35">
          <cell r="B35" t="str">
            <v>AKT25-007-12</v>
          </cell>
          <cell r="C35">
            <v>2025</v>
          </cell>
          <cell r="D35" t="str">
            <v>克孜勒陶镇汗铁热克村大棚建设项目</v>
          </cell>
          <cell r="E35" t="str">
            <v>生产项目</v>
          </cell>
          <cell r="F35" t="str">
            <v>种植业基地</v>
          </cell>
          <cell r="G35" t="str">
            <v>新建</v>
          </cell>
          <cell r="H35" t="str">
            <v>克孜勒陶镇汗铁热克村</v>
          </cell>
          <cell r="I35" t="str">
            <v>2025年1月-2025年12月</v>
          </cell>
          <cell r="J35" t="str">
            <v>建设10座标准化蔬菜大棚，计划投资280万元</v>
          </cell>
          <cell r="K35">
            <v>1</v>
          </cell>
          <cell r="L35">
            <v>10</v>
          </cell>
          <cell r="M35">
            <v>246</v>
          </cell>
          <cell r="N35">
            <v>1006</v>
          </cell>
          <cell r="O35">
            <v>280</v>
          </cell>
        </row>
        <row r="36">
          <cell r="B36" t="str">
            <v>AKT25-007-33</v>
          </cell>
          <cell r="C36">
            <v>2025</v>
          </cell>
          <cell r="D36" t="str">
            <v>克孜勒陶镇汗铁热克村盐碱地改良项目</v>
          </cell>
          <cell r="E36" t="str">
            <v>生产项目</v>
          </cell>
          <cell r="F36" t="str">
            <v>种植业基地</v>
          </cell>
          <cell r="G36" t="str">
            <v>新建</v>
          </cell>
          <cell r="H36" t="str">
            <v>克孜勒陶镇（丝路佳苑)</v>
          </cell>
          <cell r="I36" t="str">
            <v>2025年3月-2025年11月</v>
          </cell>
          <cell r="J36" t="str">
            <v>在汗铁热克村丝路稻香园东南侧，实施盐碱地改良950亩，约250万元；建设支渠约2000米，并对现有21个分水闸和3000米防渗渠进行维修，对1500米排碱渠进行清淤，约450万元；</v>
          </cell>
          <cell r="K36">
            <v>1</v>
          </cell>
          <cell r="L36">
            <v>950</v>
          </cell>
          <cell r="M36">
            <v>244</v>
          </cell>
          <cell r="N36">
            <v>1019</v>
          </cell>
          <cell r="O36">
            <v>700</v>
          </cell>
        </row>
        <row r="37">
          <cell r="B37" t="str">
            <v>AKT25-008-6</v>
          </cell>
          <cell r="C37">
            <v>2025</v>
          </cell>
          <cell r="D37" t="str">
            <v>墩巴格村集中连片点养殖区生产活动用电项目</v>
          </cell>
          <cell r="E37" t="str">
            <v>生产项目</v>
          </cell>
          <cell r="F37" t="str">
            <v>种植业基地</v>
          </cell>
          <cell r="G37" t="str">
            <v>新建</v>
          </cell>
          <cell r="H37" t="str">
            <v>巴仁乡墩巴格村</v>
          </cell>
          <cell r="I37" t="str">
            <v>2025年3月-2025年10月</v>
          </cell>
          <cell r="J37" t="str">
            <v>计划为墩巴格村集中连片点牲畜集中养殖区联通生产生活用电，并修建变压器一座，电缆数米，牲畜圈舍电线数米，总电闸一个分电闸200个，以及其他通电所需要材料。</v>
          </cell>
          <cell r="K37">
            <v>1</v>
          </cell>
          <cell r="L37">
            <v>200</v>
          </cell>
          <cell r="M37">
            <v>621</v>
          </cell>
          <cell r="N37">
            <v>2775</v>
          </cell>
          <cell r="O37">
            <v>100</v>
          </cell>
        </row>
        <row r="38">
          <cell r="B38" t="str">
            <v>AKT25-014-1</v>
          </cell>
          <cell r="C38">
            <v>2025</v>
          </cell>
          <cell r="D38" t="str">
            <v>加马铁热克乡赛克孜艾日克村（托尔社区）滴灌加工厂建设项目</v>
          </cell>
          <cell r="E38" t="str">
            <v>生产项目</v>
          </cell>
          <cell r="F38" t="str">
            <v>种植业基地</v>
          </cell>
          <cell r="G38" t="str">
            <v>新建</v>
          </cell>
          <cell r="H38" t="str">
            <v>加马铁热克乡赛克孜艾日克村（托尔社区）</v>
          </cell>
          <cell r="I38" t="str">
            <v>2025年1月-2025年10月</v>
          </cell>
          <cell r="J38" t="str">
            <v>计划在托尔社区新建滴灌加工厂，钢结构厂房2座，每座1000平方米，及配套附属设施。</v>
          </cell>
          <cell r="K38">
            <v>1</v>
          </cell>
          <cell r="L38">
            <v>2</v>
          </cell>
          <cell r="M38">
            <v>600</v>
          </cell>
          <cell r="N38">
            <v>2400</v>
          </cell>
          <cell r="O38">
            <v>380</v>
          </cell>
        </row>
        <row r="39">
          <cell r="B39" t="str">
            <v>AKT25-ZD019-1</v>
          </cell>
          <cell r="C39">
            <v>2025</v>
          </cell>
          <cell r="D39" t="str">
            <v>塔尔乡塔尔阿巴提村2025年扶持壮大村集体项目</v>
          </cell>
          <cell r="E39" t="str">
            <v>生产项目</v>
          </cell>
          <cell r="F39" t="str">
            <v>种植业基地</v>
          </cell>
          <cell r="G39" t="str">
            <v>新建</v>
          </cell>
          <cell r="H39" t="str">
            <v>塔尔乡塔尔阿巴提村</v>
          </cell>
          <cell r="I39" t="str">
            <v>2025年3月-2025年9月</v>
          </cell>
          <cell r="J39" t="str">
            <v>开展小龙虾养殖，建设池塘、伺料房和仓库等配套设施。用于壮大村集体经济。</v>
          </cell>
          <cell r="K39">
            <v>1</v>
          </cell>
          <cell r="L39">
            <v>1</v>
          </cell>
          <cell r="M39">
            <v>106</v>
          </cell>
          <cell r="N39">
            <v>499</v>
          </cell>
          <cell r="O39">
            <v>200</v>
          </cell>
        </row>
        <row r="40">
          <cell r="B40" t="str">
            <v>AKT26-007-16</v>
          </cell>
          <cell r="C40">
            <v>2026</v>
          </cell>
          <cell r="D40" t="str">
            <v>阿克陶县布伦口乡恰克尔艾格勒村大棚保温采购项目</v>
          </cell>
          <cell r="E40" t="str">
            <v>生产项目</v>
          </cell>
          <cell r="F40" t="str">
            <v>种植业基地</v>
          </cell>
          <cell r="G40" t="str">
            <v>新建</v>
          </cell>
          <cell r="H40" t="str">
            <v>布伦口乡恰克尔艾格勒村</v>
          </cell>
          <cell r="I40" t="str">
            <v>2026年3月-2026年10月</v>
          </cell>
          <cell r="J40" t="str">
            <v>给恰克尔艾格勒村在毛达湾的35座大棚进行维修、提升改造，采购棚膜、压膜带、棉被、保温层及维修其他附属设施，每座大棚采购棚膜1000平方米、压膜带75根、棉被25条、保温层等配套设施。</v>
          </cell>
          <cell r="K40">
            <v>1</v>
          </cell>
          <cell r="L40">
            <v>35</v>
          </cell>
          <cell r="M40">
            <v>35</v>
          </cell>
          <cell r="N40">
            <v>140</v>
          </cell>
          <cell r="O40">
            <v>126</v>
          </cell>
        </row>
        <row r="41">
          <cell r="B41" t="str">
            <v>AKT26-007-17</v>
          </cell>
          <cell r="C41">
            <v>2026</v>
          </cell>
          <cell r="D41" t="str">
            <v>阿克陶县巴仁乡吐尔村育苗基地建设项目</v>
          </cell>
          <cell r="E41" t="str">
            <v>生产项目</v>
          </cell>
          <cell r="F41" t="str">
            <v>种植业基地</v>
          </cell>
          <cell r="G41" t="str">
            <v>新建</v>
          </cell>
          <cell r="H41" t="str">
            <v>吐尔村</v>
          </cell>
          <cell r="I41" t="str">
            <v>2026年3月-10月</v>
          </cell>
          <cell r="J41" t="str">
            <v>在巴仁乡吐尔村戈壁滩规划150亩的土地，打造巴仁杏育苗基地，配套滴灌、围栏等相关附属设施及设备。</v>
          </cell>
          <cell r="K41">
            <v>1</v>
          </cell>
          <cell r="L41">
            <v>150</v>
          </cell>
          <cell r="M41">
            <v>412</v>
          </cell>
          <cell r="N41">
            <v>2961</v>
          </cell>
          <cell r="O41">
            <v>200</v>
          </cell>
        </row>
        <row r="42">
          <cell r="B42" t="str">
            <v>AKT26-007-18</v>
          </cell>
          <cell r="C42">
            <v>2026</v>
          </cell>
          <cell r="D42" t="str">
            <v>阿克陶县巴仁乡2026年温室大棚建设项目</v>
          </cell>
          <cell r="E42" t="str">
            <v>生产项目</v>
          </cell>
          <cell r="F42" t="str">
            <v>种植业基地</v>
          </cell>
          <cell r="G42" t="str">
            <v>新建</v>
          </cell>
          <cell r="H42" t="str">
            <v>巴仁乡戈壁滩</v>
          </cell>
          <cell r="I42" t="str">
            <v>2026年3月-2026年10月</v>
          </cell>
          <cell r="J42" t="str">
            <v>计划新建温室大棚20座，每座占地面积2亩，使用一侧砖砌结构，双层膜结构，薄膜上面铺棉被或者卷帘，保证保温效果，并进行客土换填，安装及其他附属配套设施。预计投资资金900万</v>
          </cell>
          <cell r="K42">
            <v>1</v>
          </cell>
          <cell r="L42">
            <v>20</v>
          </cell>
          <cell r="M42">
            <v>140</v>
          </cell>
          <cell r="N42">
            <v>485</v>
          </cell>
          <cell r="O42">
            <v>900</v>
          </cell>
        </row>
        <row r="43">
          <cell r="B43" t="str">
            <v>养殖业基地</v>
          </cell>
          <cell r="C43">
            <v>2025</v>
          </cell>
          <cell r="D43" t="str">
            <v>克孜勒陶镇汗铁热克村厂房建设项目</v>
          </cell>
          <cell r="E43" t="str">
            <v>加工流通项目</v>
          </cell>
          <cell r="F43" t="str">
            <v>产地初加工和精深加工</v>
          </cell>
          <cell r="G43" t="str">
            <v>新建</v>
          </cell>
          <cell r="H43" t="str">
            <v>克孜勒陶镇汗铁热克村（丝路佳苑)</v>
          </cell>
          <cell r="I43" t="str">
            <v>2025年4月-2025年11月</v>
          </cell>
          <cell r="J43" t="str">
            <v>在丝路佳苑产业园预留地建设就业基地（1200平方米厂房1座及附属配套）</v>
          </cell>
          <cell r="K43">
            <v>5</v>
          </cell>
          <cell r="L43">
            <v>9</v>
          </cell>
          <cell r="M43">
            <v>2177</v>
          </cell>
          <cell r="N43">
            <v>8794</v>
          </cell>
          <cell r="O43">
            <v>3135</v>
          </cell>
        </row>
        <row r="44">
          <cell r="B44" t="str">
            <v>AKT26-008-1</v>
          </cell>
          <cell r="C44">
            <v>2026</v>
          </cell>
          <cell r="D44" t="str">
            <v>玉麦镇英阿依玛克村黄麻鸡养殖场扩建项目</v>
          </cell>
          <cell r="E44" t="str">
            <v>生产项目</v>
          </cell>
          <cell r="F44" t="str">
            <v>养殖业基地</v>
          </cell>
          <cell r="G44" t="str">
            <v>扩建</v>
          </cell>
          <cell r="H44" t="str">
            <v>玉麦镇英阿依玛克村</v>
          </cell>
          <cell r="I44" t="str">
            <v>2025年5月-2025年10月</v>
          </cell>
          <cell r="J44" t="str">
            <v>1.玉麦镇英阿依玛克村计划扩建棚圈（鸡）2座，每座1200㎡，配套附属设施及设备（供水暖、料塔2台、2套棚圈鸡笼设备、环控设备2套、清粪设备2套、安装监控）。安装变压器、新建化尸池、新建值班室、消毒间、堆粪场；购买超声波消毒喷雾器、轮式登高梯、室外环境喷雾消毒车、高压清洗机、三轮翻斗车、300千瓦的发电机、推车式喷雾器、购买超声波焊机、锅炉。2.对原5栋鸡舍、鸡笼进行提升改造（更换操作间的门；更换水帘窗、出粪带、横向出粪带、风机、湿度探头、环控系统、升级改造供暖管道）。计划投资：投资980万元。</v>
          </cell>
          <cell r="K44">
            <v>1</v>
          </cell>
          <cell r="L44">
            <v>2</v>
          </cell>
          <cell r="M44">
            <v>779</v>
          </cell>
          <cell r="N44">
            <v>2917</v>
          </cell>
          <cell r="O44">
            <v>980</v>
          </cell>
        </row>
        <row r="45">
          <cell r="B45" t="str">
            <v>AKT26-008-2</v>
          </cell>
          <cell r="C45">
            <v>2026</v>
          </cell>
          <cell r="D45" t="str">
            <v>克孜勒陶镇药浴池建设项目</v>
          </cell>
          <cell r="E45" t="str">
            <v>生产项目</v>
          </cell>
          <cell r="F45" t="str">
            <v>养殖业基地</v>
          </cell>
          <cell r="G45" t="str">
            <v>新建</v>
          </cell>
          <cell r="H45" t="str">
            <v>克孜勒陶镇塔木村放牧点、阿尔帕勒克村放牧点</v>
          </cell>
        </row>
        <row r="45">
          <cell r="J45" t="str">
            <v>1.在塔木村1小队建设药浴池1座,塔木村3小队建设药浴池1座。
2.在阿尔帕勒克村放牧点建设药浴池1座。
3.在喀拉塔什其木干村3小队建设药浴池1座。
4.在其木干村1小队建设药浴池1座,2小队建设药浴池1座。克孜勒陶镇合计建设药浴池6座，规格均为长6m，上口0.7m，下口0.6m，深1.5m。药浴池进出口两边占地100㎡，采用1.5m钢管围栏。计划总投资金额110万元。</v>
          </cell>
          <cell r="K45">
            <v>1</v>
          </cell>
          <cell r="L45">
            <v>1</v>
          </cell>
          <cell r="M45">
            <v>463</v>
          </cell>
          <cell r="N45">
            <v>2214</v>
          </cell>
          <cell r="O45">
            <v>110</v>
          </cell>
        </row>
        <row r="46">
          <cell r="B46" t="str">
            <v>AKT26-008-3</v>
          </cell>
          <cell r="C46">
            <v>2026</v>
          </cell>
          <cell r="D46" t="str">
            <v>克孜勒陶镇防疫栏建设项目</v>
          </cell>
          <cell r="E46" t="str">
            <v>生产项目</v>
          </cell>
          <cell r="F46" t="str">
            <v>养殖业基地</v>
          </cell>
          <cell r="G46" t="str">
            <v>新建</v>
          </cell>
          <cell r="H46" t="str">
            <v>克孜勒陶镇喀尔乌勒村放牧点、喀拉塔什村放牧点、喀拉塔什其木干村放牧点、江布拉克村放牧点、阿克达拉村放牧点</v>
          </cell>
        </row>
        <row r="46">
          <cell r="J46" t="str">
            <v>1.在喀尔乌勒村建设防疫栏500㎡;
2.在喀拉塔什村3小队放牧点建设防疫栏500㎡;
3.在喀拉塔什其木干村放牧点1小队建设防疫栏500㎡,2小队建设防疫栏500㎡,3小队建设防疫栏500㎡;
4.在江布拉克村1小队新建2个防疫栏,每个500㎡,共1000㎡;
5.在阿克达拉村放牧点建设防疫栏500㎡。克孜勒陶镇合计建设500㎡的防疫栏共8处，计划总投资金额145万元。</v>
          </cell>
          <cell r="K46">
            <v>1</v>
          </cell>
          <cell r="L46">
            <v>1</v>
          </cell>
          <cell r="M46">
            <v>615</v>
          </cell>
          <cell r="N46">
            <v>2331</v>
          </cell>
          <cell r="O46">
            <v>145</v>
          </cell>
        </row>
        <row r="47">
          <cell r="B47" t="str">
            <v>AKT26-008-4</v>
          </cell>
          <cell r="C47">
            <v>2026</v>
          </cell>
          <cell r="D47" t="str">
            <v>阿克陶县巴仁乡萨依巴格村黄麻鸡养殖基地建设项目</v>
          </cell>
          <cell r="E47" t="str">
            <v>生产项目</v>
          </cell>
          <cell r="F47" t="str">
            <v>养殖业基地</v>
          </cell>
          <cell r="G47" t="str">
            <v>新建</v>
          </cell>
          <cell r="H47" t="str">
            <v>巴仁乡萨依巴格村</v>
          </cell>
          <cell r="I47" t="str">
            <v>2026年3月-2026年10月</v>
          </cell>
          <cell r="J47" t="str">
            <v>计划新建黄麻鸡养殖棚圈4座，每座棚1200平方米左右，并配套黄麻鸡养殖必要附属设施、设备。</v>
          </cell>
          <cell r="K47">
            <v>1</v>
          </cell>
          <cell r="L47">
            <v>4</v>
          </cell>
          <cell r="M47">
            <v>50</v>
          </cell>
          <cell r="N47">
            <v>312</v>
          </cell>
          <cell r="O47">
            <v>1400</v>
          </cell>
        </row>
        <row r="48">
          <cell r="B48" t="str">
            <v>AKT26-008-5</v>
          </cell>
          <cell r="C48">
            <v>2026</v>
          </cell>
          <cell r="D48" t="str">
            <v>奥依塔克镇牛羊屠宰厂建设项目</v>
          </cell>
          <cell r="E48" t="str">
            <v>生产项目</v>
          </cell>
          <cell r="F48" t="str">
            <v>养殖业基地</v>
          </cell>
          <cell r="G48" t="str">
            <v>新建</v>
          </cell>
          <cell r="H48" t="str">
            <v>皮拉勒村</v>
          </cell>
          <cell r="I48" t="str">
            <v>2026年5月-2026年10月</v>
          </cell>
          <cell r="J48" t="str">
            <v>1000㎡厂房建设，建设待宰圏、冷库、仓库等；建设供气、供电、供水、污水处理等公用设施和环保设施；日屠宰300只羊生产线一条，设备采购及附属配套设施。</v>
          </cell>
          <cell r="K48">
            <v>1</v>
          </cell>
          <cell r="L48">
            <v>1</v>
          </cell>
          <cell r="M48">
            <v>270</v>
          </cell>
          <cell r="N48">
            <v>1020</v>
          </cell>
          <cell r="O48">
            <v>500</v>
          </cell>
        </row>
        <row r="49">
          <cell r="B49" t="str">
            <v>水产养殖业发展</v>
          </cell>
          <cell r="C49">
            <v>2026</v>
          </cell>
          <cell r="D49" t="str">
            <v>玉麦镇霍伊拉艾日克村U型渠建设项目
</v>
          </cell>
          <cell r="E49" t="str">
            <v>配套基础设施项目</v>
          </cell>
          <cell r="F49" t="str">
            <v>小型农田水利设施建设(排碱渠、节水灌溉、防渗渠建设、其它乡村振兴有关的农田水利建设)</v>
          </cell>
          <cell r="G49" t="str">
            <v>新建</v>
          </cell>
          <cell r="H49" t="str">
            <v>玉麦镇霍伊拉艾日克村</v>
          </cell>
        </row>
        <row r="49">
          <cell r="J49" t="str">
            <v>玉麦镇霍伊拉艾日克村计划修建水渠3.2公里（包含25个闸口、9个入户桥等附属配套设施）。计划投资100万。4小队修建1.8公里，灌溉面积2800亩。6小队修建1.4公里，灌溉面积1700亩。累计灌溉面积4500亩。</v>
          </cell>
          <cell r="K49">
            <v>1</v>
          </cell>
          <cell r="L49">
            <v>3.2</v>
          </cell>
          <cell r="M49">
            <v>256</v>
          </cell>
          <cell r="N49">
            <v>823</v>
          </cell>
          <cell r="O49">
            <v>100</v>
          </cell>
        </row>
        <row r="50">
          <cell r="B50" t="str">
            <v>林草基地建设</v>
          </cell>
          <cell r="C50">
            <v>2025</v>
          </cell>
          <cell r="D50" t="str">
            <v>阿克陶县玉麦镇霍依拉艾日克村防渗渠建设工程</v>
          </cell>
          <cell r="E50" t="str">
            <v>配套基础设施项目</v>
          </cell>
          <cell r="F50" t="str">
            <v>小型农田水利设施建设(排碱渠、节水灌溉、防渗渠建设、其它乡村振兴有关的农田水利建设)</v>
          </cell>
          <cell r="G50" t="str">
            <v>改建</v>
          </cell>
          <cell r="H50" t="str">
            <v>玉麦镇霍依拉艾日克村</v>
          </cell>
          <cell r="I50" t="str">
            <v>2025年4月-2025年10月</v>
          </cell>
          <cell r="J50"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50">
            <v>4</v>
          </cell>
          <cell r="L50">
            <v>36152</v>
          </cell>
          <cell r="M50">
            <v>2944</v>
          </cell>
          <cell r="N50">
            <v>11340</v>
          </cell>
          <cell r="O50">
            <v>1094.8</v>
          </cell>
        </row>
        <row r="51">
          <cell r="B51" t="str">
            <v>AKT26-010-1</v>
          </cell>
          <cell r="C51">
            <v>2026</v>
          </cell>
          <cell r="D51" t="str">
            <v>阿克陶县玉麦镇玉麦村标准化林果示范基地改造项目</v>
          </cell>
          <cell r="E51" t="str">
            <v>生产项目</v>
          </cell>
          <cell r="F51" t="str">
            <v>林草基地建设</v>
          </cell>
          <cell r="G51" t="str">
            <v>新建</v>
          </cell>
          <cell r="H51" t="str">
            <v>玉麦镇玉麦村</v>
          </cell>
          <cell r="I51" t="str">
            <v>2025年4月-2025年10月</v>
          </cell>
          <cell r="J51" t="str">
            <v>玉麦镇玉麦村计划对 150 亩戈壁滩，种植桑树，发展蚕桑、桑叶茶等相关产业，计划投资90万元。</v>
          </cell>
          <cell r="K51">
            <v>1</v>
          </cell>
          <cell r="L51">
            <v>150</v>
          </cell>
          <cell r="M51">
            <v>821</v>
          </cell>
          <cell r="N51">
            <v>3321</v>
          </cell>
          <cell r="O51">
            <v>90</v>
          </cell>
        </row>
        <row r="52">
          <cell r="B52" t="str">
            <v>AKT26-010-2</v>
          </cell>
          <cell r="C52">
            <v>2026</v>
          </cell>
          <cell r="D52" t="str">
            <v>克孜勒陶镇艾杰克村青贮饲料池建设项目</v>
          </cell>
          <cell r="E52" t="str">
            <v>生产项目</v>
          </cell>
          <cell r="F52" t="str">
            <v>林草基地建设</v>
          </cell>
          <cell r="G52" t="str">
            <v>新建</v>
          </cell>
          <cell r="H52" t="str">
            <v>克孜勒陶镇艾杰克村</v>
          </cell>
          <cell r="I52" t="str">
            <v>2026年4月—2026年10月</v>
          </cell>
          <cell r="J52" t="str">
            <v>在克孜勒陶镇丝路佳苑艾杰克村区域8座羊圈旁建设青贮饲料池1座，池体容积500m³，采用混泥土池壁、池底。</v>
          </cell>
          <cell r="K52">
            <v>1</v>
          </cell>
          <cell r="L52">
            <v>1</v>
          </cell>
          <cell r="M52">
            <v>47</v>
          </cell>
          <cell r="N52">
            <v>185</v>
          </cell>
          <cell r="O52">
            <v>50</v>
          </cell>
        </row>
        <row r="53">
          <cell r="B53" t="str">
            <v>AKT26-010-3</v>
          </cell>
          <cell r="C53">
            <v>2026</v>
          </cell>
          <cell r="D53" t="str">
            <v>木吉乡木吉村草料基地建设项目</v>
          </cell>
          <cell r="E53" t="str">
            <v>生产项目</v>
          </cell>
          <cell r="F53" t="str">
            <v>林草基地建设</v>
          </cell>
          <cell r="G53" t="str">
            <v>新建</v>
          </cell>
          <cell r="H53" t="str">
            <v>木吉乡木吉村</v>
          </cell>
          <cell r="I53" t="str">
            <v>2026年5月-2026年10月</v>
          </cell>
          <cell r="J53" t="str">
            <v>计划对木吉村阿拉木图卡拉路墩草场新建人工饲草料基地1000亩，对自然土水渠进行维修疏通10公里、围栏建设6公里</v>
          </cell>
          <cell r="K53">
            <v>1</v>
          </cell>
          <cell r="L53">
            <v>1</v>
          </cell>
          <cell r="M53">
            <v>80</v>
          </cell>
          <cell r="N53">
            <v>250</v>
          </cell>
          <cell r="O53">
            <v>350</v>
          </cell>
        </row>
        <row r="54">
          <cell r="B54" t="str">
            <v>AKT26-010-4</v>
          </cell>
          <cell r="C54">
            <v>2026</v>
          </cell>
          <cell r="D54" t="str">
            <v>阿克陶县2026年度特色林果提质增效项目</v>
          </cell>
          <cell r="E54" t="str">
            <v>生产项目</v>
          </cell>
          <cell r="F54" t="str">
            <v>林草基地建设</v>
          </cell>
          <cell r="G54" t="str">
            <v>扩改建</v>
          </cell>
          <cell r="H54" t="str">
            <v>玉麦镇、阿克陶镇、巴仁乡、奥依塔克镇等乡镇</v>
          </cell>
          <cell r="I54" t="str">
            <v>2026.1-2026.11</v>
          </cell>
          <cell r="J54" t="str">
            <v>对阿克陶县6个乡镇的36000亩特色林果果园进行危害性病虫害防治（主要防治春尺蠖、食心虫、黄刺蛾、蚧壳虫、蚜虫、红蜘蛛），每亩计划投资98元，需投资352.8万元；对各乡镇栽植的36000特色林果进行修枝剪枝、林地清理，每亩计划投资70元，需投资252万元，该项目共计投资604.8万元。</v>
          </cell>
          <cell r="K54">
            <v>1</v>
          </cell>
          <cell r="L54">
            <v>36000</v>
          </cell>
          <cell r="M54">
            <v>1996</v>
          </cell>
          <cell r="N54">
            <v>7584</v>
          </cell>
          <cell r="O54">
            <v>604.8</v>
          </cell>
        </row>
        <row r="55">
          <cell r="B55" t="str">
            <v>休闲农业与乡村旅游</v>
          </cell>
          <cell r="C55">
            <v>2026</v>
          </cell>
          <cell r="D55" t="str">
            <v>阿克陶县加马铁热克乡乌卡买里村2026年水渠维修项目</v>
          </cell>
          <cell r="E55" t="str">
            <v>配套基础设施项目</v>
          </cell>
          <cell r="F55" t="str">
            <v>小型农田水利设施建设(排碱渠、节水灌溉、防渗渠建设、其它乡村振兴有关的农田水利建设)</v>
          </cell>
          <cell r="G55" t="str">
            <v>新建</v>
          </cell>
          <cell r="H55" t="str">
            <v>乌卡买里村</v>
          </cell>
        </row>
        <row r="55">
          <cell r="J55" t="str">
            <v>乌卡买里村水渠改造共计3公里，流量0.5m³/s及配套附属建筑物。</v>
          </cell>
          <cell r="K55">
            <v>1</v>
          </cell>
          <cell r="L55">
            <v>1</v>
          </cell>
          <cell r="M55">
            <v>241</v>
          </cell>
          <cell r="N55">
            <v>784</v>
          </cell>
          <cell r="O55">
            <v>784</v>
          </cell>
        </row>
        <row r="56">
          <cell r="B56" t="str">
            <v>AKT26-011-1</v>
          </cell>
          <cell r="C56">
            <v>2026</v>
          </cell>
          <cell r="D56" t="str">
            <v>克孜勒陶镇民宿改造项目</v>
          </cell>
          <cell r="E56" t="str">
            <v>生产项目</v>
          </cell>
          <cell r="F56" t="str">
            <v>休闲农业与乡村旅游</v>
          </cell>
          <cell r="G56" t="str">
            <v>扩建</v>
          </cell>
          <cell r="H56" t="str">
            <v>克孜勒陶镇阿克达拉村、阔克图窝孜村、塔木喀拉村</v>
          </cell>
          <cell r="I56" t="str">
            <v>2026年4月-2026年10月</v>
          </cell>
          <cell r="J56" t="str">
            <v>1.对阿克达拉村1000平方米闲置建筑进行改造，达到具有民宿住宿的条件；
2.对阔克图窝孜村400平方米闲置建筑进行改造，达到具有民宿住宿的条件；
3.对塔木喀拉村400平方米闲置建筑进行改造，达到具有民宿住宿的条件。克孜勒陶镇共改造民宿3处，1800平方米，计划总投资金额400万元。</v>
          </cell>
          <cell r="K56">
            <v>1</v>
          </cell>
          <cell r="L56">
            <v>1</v>
          </cell>
          <cell r="M56">
            <v>241</v>
          </cell>
          <cell r="N56">
            <v>784</v>
          </cell>
          <cell r="O56">
            <v>784</v>
          </cell>
        </row>
        <row r="57">
          <cell r="B57" t="str">
            <v>光伏电站建设</v>
          </cell>
          <cell r="C57">
            <v>2026</v>
          </cell>
          <cell r="D57" t="str">
            <v>阿克陶县加马铁热克乡2026年塔依社区防渗渠修建项目</v>
          </cell>
          <cell r="E57" t="str">
            <v>配套基础设施项目</v>
          </cell>
          <cell r="F57" t="str">
            <v>小型农田水利设施建设(排碱渠、节水灌溉、防渗渠建设、其它乡村振兴有关的农田水利建设)</v>
          </cell>
          <cell r="G57" t="str">
            <v>新建</v>
          </cell>
          <cell r="H57" t="str">
            <v>加马铁热克乡塔依社区</v>
          </cell>
          <cell r="I57" t="str">
            <v>2026年3月-10月</v>
          </cell>
          <cell r="J57" t="str">
            <v>计划对托尔社区改建防渗渠共计9.85公里及配套附属设施建设。</v>
          </cell>
          <cell r="K57">
            <v>1</v>
          </cell>
          <cell r="L57">
            <v>1</v>
          </cell>
          <cell r="M57">
            <v>862</v>
          </cell>
          <cell r="N57">
            <v>850</v>
          </cell>
          <cell r="O57">
            <v>850</v>
          </cell>
        </row>
        <row r="58">
          <cell r="B58" t="str">
            <v>加工流通项目</v>
          </cell>
          <cell r="C58">
            <v>2026</v>
          </cell>
          <cell r="D58" t="str">
            <v>玉麦镇水渠机井维修项目</v>
          </cell>
          <cell r="E58" t="str">
            <v>配套基础设施项目</v>
          </cell>
          <cell r="F58" t="str">
            <v>小型农田水利设施建设(排碱渠、节水灌溉、防渗渠建设、其它乡村振兴有关的农田水利建设)</v>
          </cell>
          <cell r="G58" t="str">
            <v>改建</v>
          </cell>
          <cell r="H58" t="str">
            <v>玉麦镇</v>
          </cell>
        </row>
        <row r="58">
          <cell r="J58" t="str">
            <v>
1.尤喀克霍伊拉村计划对4口眼机井进行提升改造，电路维修、设备维修、井房维修建设.计划投资20万。
2.喀什艾日克村为计划维修3口机井，及相关配套设施。计划投资15万。
</v>
          </cell>
          <cell r="K58">
            <v>2</v>
          </cell>
          <cell r="L58">
            <v>2</v>
          </cell>
          <cell r="M58">
            <v>240</v>
          </cell>
          <cell r="N58">
            <v>945</v>
          </cell>
          <cell r="O58">
            <v>550</v>
          </cell>
        </row>
        <row r="59">
          <cell r="B59" t="str">
            <v>农产品仓储保鲜冷链基础设施建设</v>
          </cell>
          <cell r="C59">
            <v>2026</v>
          </cell>
          <cell r="D59" t="str">
            <v>阿克陶县加马铁热克乡喀什博依村芦笋基地沉砂池建设项目</v>
          </cell>
          <cell r="E59" t="str">
            <v>配套基础设施项目</v>
          </cell>
          <cell r="F59" t="str">
            <v>小型农田水利设施建设(排碱渠、节水灌溉、防渗渠建设、其它乡村振兴有关的农田水利建设)</v>
          </cell>
          <cell r="G59" t="str">
            <v>新建</v>
          </cell>
          <cell r="H59" t="str">
            <v>喀什博依村、巴格拉村</v>
          </cell>
          <cell r="I59" t="str">
            <v>2026年3月-10月</v>
          </cell>
          <cell r="J59" t="str">
            <v>计划在芦笋基地新建沉沙池2座（120米×8米，2000立方米）及首部机电设备、连接管、电力、引水渠1.5公里及其配套附属设施。</v>
          </cell>
          <cell r="K59">
            <v>1</v>
          </cell>
          <cell r="L59">
            <v>1</v>
          </cell>
          <cell r="M59">
            <v>200</v>
          </cell>
          <cell r="N59">
            <v>1050</v>
          </cell>
          <cell r="O59">
            <v>330</v>
          </cell>
        </row>
        <row r="60">
          <cell r="B60" t="str">
            <v>产地初加工和精深加工</v>
          </cell>
          <cell r="C60">
            <v>2026</v>
          </cell>
          <cell r="D60" t="str">
            <v>阿克陶县奥依塔克镇恰勒玛艾日克村防渗渠建设以工代赈项目</v>
          </cell>
          <cell r="E60" t="str">
            <v>配套基础设施项目</v>
          </cell>
          <cell r="F60" t="str">
            <v>小型农田水利设施建设(排碱渠、节水灌溉、防渗渠建设、其它乡村振兴有关的农田水利建设)</v>
          </cell>
          <cell r="G60" t="str">
            <v>新建</v>
          </cell>
          <cell r="H60" t="str">
            <v>奥依塔克镇恰勒玛艾日克村</v>
          </cell>
          <cell r="I60" t="str">
            <v>2026年4月-2026年11月</v>
          </cell>
          <cell r="J60" t="str">
            <v>新建防渗渠3公里，设计流量0.3-1m³/s，及附属配套设施建设。</v>
          </cell>
          <cell r="K60">
            <v>2</v>
          </cell>
          <cell r="L60">
            <v>2</v>
          </cell>
          <cell r="M60">
            <v>240</v>
          </cell>
          <cell r="N60">
            <v>945</v>
          </cell>
          <cell r="O60">
            <v>550</v>
          </cell>
        </row>
        <row r="61">
          <cell r="B61" t="str">
            <v>AKT25-014-4</v>
          </cell>
          <cell r="C61">
            <v>2025</v>
          </cell>
          <cell r="D61" t="str">
            <v>克孜勒陶镇汗铁热克村厂房建设项目</v>
          </cell>
          <cell r="E61" t="str">
            <v>加工流通项目</v>
          </cell>
          <cell r="F61" t="str">
            <v>产地初加工和精深加工</v>
          </cell>
          <cell r="G61" t="str">
            <v>新建</v>
          </cell>
          <cell r="H61" t="str">
            <v>克孜勒陶镇汗铁热克村（丝路佳苑)</v>
          </cell>
          <cell r="I61" t="str">
            <v>2025年4月-2025年11月</v>
          </cell>
          <cell r="J61" t="str">
            <v>在丝路佳苑产业园预留地建设就业基地（1200平方米厂房1座及附属配套）</v>
          </cell>
          <cell r="K61">
            <v>1</v>
          </cell>
          <cell r="L61">
            <v>1</v>
          </cell>
          <cell r="M61">
            <v>120</v>
          </cell>
          <cell r="N61">
            <v>410</v>
          </cell>
          <cell r="O61">
            <v>350</v>
          </cell>
        </row>
        <row r="62">
          <cell r="B62" t="str">
            <v>AKT25-014-5</v>
          </cell>
          <cell r="C62">
            <v>2025</v>
          </cell>
          <cell r="D62" t="str">
            <v>塔尔塔吉克民族乡就业基地建设项目</v>
          </cell>
          <cell r="E62" t="str">
            <v>加工流通项目</v>
          </cell>
          <cell r="F62" t="str">
            <v>产地初加工和精深加工</v>
          </cell>
          <cell r="G62" t="str">
            <v>新建</v>
          </cell>
          <cell r="H62" t="str">
            <v>塔尔乡阿克库木村</v>
          </cell>
          <cell r="I62" t="str">
            <v>2025年5月-2025年10月</v>
          </cell>
          <cell r="J62" t="str">
            <v>计划在阿克库木村新建占地2000平方就业基地一座，含采购安装混泥土成品房（水、电、暖、地坪、围栏等）；</v>
          </cell>
          <cell r="K62">
            <v>1</v>
          </cell>
          <cell r="L62">
            <v>1</v>
          </cell>
          <cell r="M62">
            <v>120</v>
          </cell>
          <cell r="N62">
            <v>535</v>
          </cell>
          <cell r="O62">
            <v>200</v>
          </cell>
        </row>
        <row r="63">
          <cell r="B63" t="str">
            <v>市场建设和农村电商物流</v>
          </cell>
          <cell r="C63">
            <v>2026</v>
          </cell>
          <cell r="D63" t="str">
            <v>恰尔隆镇其克尔铁热克村2026年沉砂池建设项目</v>
          </cell>
          <cell r="E63" t="str">
            <v>配套基础设施项目</v>
          </cell>
          <cell r="F63" t="str">
            <v>小型农田水利设施建设(排碱渠、节水灌溉、防渗渠建设、其它乡村振兴有关的农田水利建设)</v>
          </cell>
          <cell r="G63" t="str">
            <v>新建</v>
          </cell>
          <cell r="H63" t="str">
            <v>恰尔隆镇其克尔铁热克村</v>
          </cell>
          <cell r="I63" t="str">
            <v>2026年4月至2026年9月</v>
          </cell>
          <cell r="J63" t="str">
            <v>计划在其克尔铁热克村新建4座沉沙池，其中3座沉沙不少量3600立方，1座沉沙量2100立方沉砂池，并加装围栏等附属设施。</v>
          </cell>
          <cell r="K63">
            <v>1</v>
          </cell>
          <cell r="L63">
            <v>4</v>
          </cell>
          <cell r="M63">
            <v>454</v>
          </cell>
          <cell r="N63">
            <v>1663</v>
          </cell>
          <cell r="O63">
            <v>520</v>
          </cell>
        </row>
        <row r="64">
          <cell r="B64" t="str">
            <v>品牌打造和展销平台</v>
          </cell>
          <cell r="C64">
            <v>2026</v>
          </cell>
          <cell r="D64" t="str">
            <v>阿克陶县阿克陶镇诺库其艾日克村支渠防渗渠建设项目</v>
          </cell>
          <cell r="E64" t="str">
            <v>配套基础设施项目</v>
          </cell>
          <cell r="F64" t="str">
            <v>小型农田水利设施建设(排碱渠、节水灌溉、防渗渠建设、其它乡村振兴有关的农田水利建设)</v>
          </cell>
          <cell r="G64" t="str">
            <v>新建</v>
          </cell>
          <cell r="H64" t="str">
            <v>阿克陶镇诺库其艾日克村</v>
          </cell>
          <cell r="I64" t="str">
            <v>2026年3月-12月</v>
          </cell>
          <cell r="J64" t="str">
            <v>新建防渗渠3.4公里，设计流量0.3-0.5m³/s，及附属配套建设项目</v>
          </cell>
          <cell r="K64">
            <v>1</v>
          </cell>
          <cell r="L64">
            <v>3.4</v>
          </cell>
          <cell r="M64">
            <v>788</v>
          </cell>
          <cell r="N64">
            <v>2753</v>
          </cell>
          <cell r="O64">
            <v>390</v>
          </cell>
        </row>
        <row r="65">
          <cell r="B65" t="str">
            <v>配套基础设施项目</v>
          </cell>
          <cell r="C65">
            <v>2026</v>
          </cell>
          <cell r="D65" t="str">
            <v>阿克陶县阿克陶镇喀依恰艾日克村示支渠防渗渠建设项目</v>
          </cell>
          <cell r="E65" t="str">
            <v>配套基础设施项目</v>
          </cell>
          <cell r="F65" t="str">
            <v>小型农田水利设施建设(排碱渠、节水灌溉、防渗渠建设、其它乡村振兴有关的农田水利建设)</v>
          </cell>
          <cell r="G65" t="str">
            <v>新建</v>
          </cell>
          <cell r="H65" t="str">
            <v>阿克陶镇喀依恰艾日克村</v>
          </cell>
          <cell r="I65" t="str">
            <v>2026年3月-12月</v>
          </cell>
          <cell r="J65" t="str">
            <v>新建防渗渠4公里，设计流量0.3-0.5m³/s，及附属配套建设项目.</v>
          </cell>
          <cell r="K65">
            <v>34</v>
          </cell>
          <cell r="L65">
            <v>1979.764</v>
          </cell>
          <cell r="M65">
            <v>26172</v>
          </cell>
          <cell r="N65">
            <v>99063</v>
          </cell>
          <cell r="O65">
            <v>69716.94</v>
          </cell>
        </row>
        <row r="66">
          <cell r="B66" t="str">
            <v>小型农田水利设施建设(排碱渠、节水灌溉、防渗渠建设、其它乡村振兴有关的农田水利建设)</v>
          </cell>
          <cell r="C66">
            <v>2026</v>
          </cell>
          <cell r="D66" t="str">
            <v>阿克陶县巴仁乡加依村、库木村水渠提升改造中央财政以工代赈项目</v>
          </cell>
          <cell r="E66" t="str">
            <v>配套基础设施项目</v>
          </cell>
          <cell r="F66" t="str">
            <v>小型农田水利设施建设(排碱渠、节水灌溉、防渗渠建设、其它乡村振兴有关的农田水利建设)</v>
          </cell>
          <cell r="G66" t="str">
            <v>新建</v>
          </cell>
          <cell r="H66" t="str">
            <v>巴仁乡加依村、库木村</v>
          </cell>
          <cell r="I66" t="str">
            <v>2026年4月-2026年9月</v>
          </cell>
          <cell r="J66" t="str">
            <v>水渠提升改造3.9公里，及其附属配套设施建设。</v>
          </cell>
          <cell r="K66">
            <v>30</v>
          </cell>
          <cell r="L66">
            <v>1974.764</v>
          </cell>
          <cell r="M66">
            <v>23913</v>
          </cell>
          <cell r="N66">
            <v>89959</v>
          </cell>
          <cell r="O66">
            <v>61552.94</v>
          </cell>
        </row>
        <row r="67">
          <cell r="B67" t="str">
            <v>AKT26-017-1</v>
          </cell>
          <cell r="C67">
            <v>2026</v>
          </cell>
          <cell r="D67" t="str">
            <v>玉麦镇恰格尔村防渗渠建设项目</v>
          </cell>
          <cell r="E67" t="str">
            <v>配套基础设施项目</v>
          </cell>
          <cell r="F67" t="str">
            <v>小型农田水利设施建设(排碱渠、节水灌溉、防渗渠建设、其它乡村振兴有关的农田水利建设)</v>
          </cell>
          <cell r="G67" t="str">
            <v>新建</v>
          </cell>
          <cell r="H67" t="str">
            <v>玉麦镇恰格尔村</v>
          </cell>
          <cell r="I67" t="str">
            <v>2026年3月-2026年10月</v>
          </cell>
          <cell r="J67" t="str">
            <v>玉麦镇恰格尔村计划建水渠12公里，（包含220个闸口、40个入户桥等附属配套设施），计划投资600万元。1小队3.6公里，灌溉面积1300亩。2小队0.4公里，灌溉面积400亩。3小队1.5公里，灌溉面积800亩。4小队1.6公里，灌溉面积760亩。6小队1.3公里，灌溉面积1200亩。7小队3.6公里，灌溉面积1400亩。累计灌溉面积5860亩。</v>
          </cell>
          <cell r="K67">
            <v>1</v>
          </cell>
          <cell r="L67">
            <v>12</v>
          </cell>
          <cell r="M67">
            <v>488</v>
          </cell>
          <cell r="N67">
            <v>1893</v>
          </cell>
          <cell r="O67">
            <v>600</v>
          </cell>
        </row>
        <row r="68">
          <cell r="B68" t="str">
            <v>AKT26-017-2</v>
          </cell>
          <cell r="C68">
            <v>2026</v>
          </cell>
          <cell r="D68" t="str">
            <v>玉麦镇玉麦村U型水渠建设项目</v>
          </cell>
          <cell r="E68" t="str">
            <v>配套基础设施项目</v>
          </cell>
          <cell r="F68" t="str">
            <v>小型农田水利设施建设(排碱渠、节水灌溉、防渗渠建设、其它乡村振兴有关的农田水利建设)</v>
          </cell>
          <cell r="G68" t="str">
            <v>新建</v>
          </cell>
          <cell r="H68" t="str">
            <v>玉麦镇玉麦村</v>
          </cell>
          <cell r="I68" t="str">
            <v>2026年3月-2026年10月</v>
          </cell>
          <cell r="J68" t="str">
            <v>玉麦镇玉麦村计划建水渠21公里，（包含18个闸口、125个入户桥等附属配套设施），计划投资1050万元。1小队1公里，灌溉面积400亩。2小队2公里，灌溉面积550亩。3小队3公里，灌溉面积600亩。4小队1公里，灌溉面积300亩。5小队4公里，灌溉面积700亩；6小队2公里，灌溉面积670亩。7小队1公里，灌溉面积800亩；8小队1公里，灌溉面积350亩；9小队2公里，灌溉面积580亩；10小队1公里，灌溉面积670亩；11小队3公里，灌溉面积600亩。累计灌溉面积6220亩。</v>
          </cell>
          <cell r="K68">
            <v>1</v>
          </cell>
          <cell r="L68">
            <v>21</v>
          </cell>
          <cell r="M68">
            <v>821</v>
          </cell>
          <cell r="N68">
            <v>3321</v>
          </cell>
          <cell r="O68">
            <v>1050</v>
          </cell>
        </row>
        <row r="69">
          <cell r="B69" t="str">
            <v>AKT26-017-3</v>
          </cell>
          <cell r="C69">
            <v>2026</v>
          </cell>
          <cell r="D69" t="str">
            <v>玉麦镇玉麦村防渗渠建设项目</v>
          </cell>
          <cell r="E69" t="str">
            <v>配套基础设施项目</v>
          </cell>
          <cell r="F69" t="str">
            <v>小型农田水利设施建设(排碱渠、节水灌溉、防渗渠建设、其它乡村振兴有关的农田水利建设)</v>
          </cell>
          <cell r="G69" t="str">
            <v>新建</v>
          </cell>
          <cell r="H69" t="str">
            <v>玉麦镇玉麦村</v>
          </cell>
          <cell r="I69" t="str">
            <v>2026年3月-2026年10月</v>
          </cell>
          <cell r="J69" t="str">
            <v>玉麦镇玉麦村计划修建U型水渠4.7公里，1小队1.9公里，灌溉面积800亩；3小队2公里，灌溉面积680亩；8小队0.8公里，灌溉面积250亩；（包含50个闸口、21个入户桥等附属配套设施），计划投资230万元。累计灌溉面积1050亩。</v>
          </cell>
          <cell r="K69">
            <v>1</v>
          </cell>
          <cell r="L69">
            <v>4.7</v>
          </cell>
          <cell r="M69">
            <v>325</v>
          </cell>
          <cell r="N69">
            <v>864</v>
          </cell>
          <cell r="O69">
            <v>230</v>
          </cell>
        </row>
        <row r="70">
          <cell r="B70" t="str">
            <v>AKT26-017-4</v>
          </cell>
          <cell r="C70">
            <v>2026</v>
          </cell>
          <cell r="D70" t="str">
            <v>玉麦镇英阿依玛克村防渗水渠项目</v>
          </cell>
          <cell r="E70" t="str">
            <v>配套基础设施项目</v>
          </cell>
          <cell r="F70" t="str">
            <v>小型农田水利设施建设(排碱渠、节水灌溉、防渗渠建设、其它乡村振兴有关的农田水利建设)</v>
          </cell>
          <cell r="G70" t="str">
            <v>新建</v>
          </cell>
          <cell r="H70" t="str">
            <v>玉麦镇英阿依玛克村</v>
          </cell>
        </row>
        <row r="70">
          <cell r="J70" t="str">
            <v>1计划新建防渗水渠45.5千米，（各小队入户小水渠，原有的土水渠新建防渗渠）每米计划投资约0.1万元；总投资约455万元，为保障玉麦镇英阿依玛克村5200亩土地灌溉需求。
2.在村庄规划区域打4眼水井，确保水源稳定，为每眼水井配备抽水设备（如潜水泵）、输水管网（连接至农田灌溉区或蓄水池），安装智能水表（计量用水量）及简易控制系统（如自动启停装置），部分水井可配套建设小型蓄水池（用于储水调节）。
3.对现有闸口设施进行全面检修，更换老化、损坏的闸门、启闭机等核心部件，确保设备运行稳定。对闸口周边基础设施进行完善，包括硬化闸口操作平台、清理周边淤积物等，提升安全性和通行便利性。针对部分功能落后的闸口，结合实际需求进行结构优化或重建，增强其防洪、排涝、灌溉等综合功能。
</v>
          </cell>
          <cell r="K70">
            <v>1</v>
          </cell>
          <cell r="L70">
            <v>25</v>
          </cell>
          <cell r="M70">
            <v>779</v>
          </cell>
          <cell r="N70">
            <v>2917</v>
          </cell>
          <cell r="O70">
            <v>1550</v>
          </cell>
        </row>
        <row r="71">
          <cell r="B71" t="str">
            <v>AKT26-017-5</v>
          </cell>
          <cell r="C71">
            <v>2026</v>
          </cell>
          <cell r="D71" t="str">
            <v>玉麦镇霍伊拉艾日克村U型渠建设项目
</v>
          </cell>
          <cell r="E71" t="str">
            <v>配套基础设施项目</v>
          </cell>
          <cell r="F71" t="str">
            <v>小型农田水利设施建设(排碱渠、节水灌溉、防渗渠建设、其它乡村振兴有关的农田水利建设)</v>
          </cell>
          <cell r="G71" t="str">
            <v>新建</v>
          </cell>
          <cell r="H71" t="str">
            <v>玉麦镇霍伊拉艾日克村</v>
          </cell>
        </row>
        <row r="71">
          <cell r="J71" t="str">
            <v>玉麦镇霍伊拉艾日克村计划修建水渠3.2公里（包含25个闸口、9个入户桥等附属配套设施）。计划投资100万。4小队修建1.8公里，灌溉面积2800亩。6小队修建1.4公里，灌溉面积1700亩。累计灌溉面积4500亩。</v>
          </cell>
          <cell r="K71">
            <v>1</v>
          </cell>
          <cell r="L71">
            <v>3.2</v>
          </cell>
          <cell r="M71">
            <v>256</v>
          </cell>
          <cell r="N71">
            <v>823</v>
          </cell>
          <cell r="O71">
            <v>100</v>
          </cell>
        </row>
        <row r="72">
          <cell r="B72" t="str">
            <v>AKT25-017-1</v>
          </cell>
          <cell r="C72">
            <v>2025</v>
          </cell>
          <cell r="D72" t="str">
            <v>阿克陶县玉麦镇霍依拉艾日克村防渗渠建设工程</v>
          </cell>
          <cell r="E72" t="str">
            <v>配套基础设施项目</v>
          </cell>
          <cell r="F72" t="str">
            <v>小型农田水利设施建设(排碱渠、节水灌溉、防渗渠建设、其它乡村振兴有关的农田水利建设)</v>
          </cell>
          <cell r="G72" t="str">
            <v>改建</v>
          </cell>
          <cell r="H72" t="str">
            <v>玉麦镇霍依拉艾日克村</v>
          </cell>
          <cell r="I72" t="str">
            <v>2025年4月-2025年10月</v>
          </cell>
          <cell r="J72" t="str">
            <v>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v>
          </cell>
          <cell r="K72">
            <v>1</v>
          </cell>
          <cell r="L72">
            <v>2.282</v>
          </cell>
          <cell r="M72">
            <v>395</v>
          </cell>
          <cell r="N72">
            <v>1528</v>
          </cell>
          <cell r="O72">
            <v>450.51</v>
          </cell>
        </row>
        <row r="73">
          <cell r="B73" t="str">
            <v>AKT25-017-2</v>
          </cell>
          <cell r="C73">
            <v>2025</v>
          </cell>
          <cell r="D73" t="str">
            <v>阿克陶县巴仁乡库尔干村支渠改建项目</v>
          </cell>
          <cell r="E73" t="str">
            <v>配套基础设施项目</v>
          </cell>
          <cell r="F73" t="str">
            <v>小型农田水利设施建设(排碱渠、节水灌溉、防渗渠建设、其它乡村振兴有关的农田水利建设)</v>
          </cell>
          <cell r="G73" t="str">
            <v>改建</v>
          </cell>
          <cell r="H73" t="str">
            <v>巴仁乡库尔干村</v>
          </cell>
          <cell r="I73" t="str">
            <v>2025年4月-2025年10月</v>
          </cell>
          <cell r="J73" t="str">
            <v>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v>
          </cell>
          <cell r="K73">
            <v>1</v>
          </cell>
          <cell r="L73">
            <v>4.242</v>
          </cell>
          <cell r="M73">
            <v>754</v>
          </cell>
          <cell r="N73">
            <v>3502</v>
          </cell>
          <cell r="O73">
            <v>505</v>
          </cell>
        </row>
        <row r="74">
          <cell r="B74" t="str">
            <v>AKT25-017-3</v>
          </cell>
          <cell r="C74">
            <v>2025</v>
          </cell>
          <cell r="D74" t="str">
            <v>阿克陶县玉麦镇加依铁热克村防渗渠建设工程</v>
          </cell>
          <cell r="E74" t="str">
            <v>配套基础设施项目</v>
          </cell>
          <cell r="F74" t="str">
            <v>小型农田水利设施建设(排碱渠、节水灌溉、防渗渠建设、其它乡村振兴有关的农田水利建设)</v>
          </cell>
          <cell r="G74" t="str">
            <v>新建</v>
          </cell>
          <cell r="H74" t="str">
            <v>玉麦镇加依铁热克村</v>
          </cell>
          <cell r="I74" t="str">
            <v>2025年4月-2025年10月</v>
          </cell>
          <cell r="J74" t="str">
            <v>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v>
          </cell>
          <cell r="K74">
            <v>1</v>
          </cell>
          <cell r="L74">
            <v>6.44</v>
          </cell>
          <cell r="M74">
            <v>471</v>
          </cell>
          <cell r="N74">
            <v>1818</v>
          </cell>
          <cell r="O74">
            <v>795</v>
          </cell>
        </row>
        <row r="75">
          <cell r="B75" t="str">
            <v>AKT25-017-14</v>
          </cell>
          <cell r="C75">
            <v>2025</v>
          </cell>
          <cell r="D75" t="str">
            <v>阿克陶县玉麦康克仁调节水池工程</v>
          </cell>
          <cell r="E75" t="str">
            <v>配套基础设施项目</v>
          </cell>
          <cell r="F75" t="str">
            <v>小型农田水利设施建设(排碱渠、节水灌溉、防渗渠建设、其它乡村振兴有关的农田水利建设)</v>
          </cell>
          <cell r="G75" t="str">
            <v>新建</v>
          </cell>
          <cell r="H75" t="str">
            <v>阿克陶县玉麦镇</v>
          </cell>
          <cell r="I75" t="str">
            <v>2025年3月-2027年5月</v>
          </cell>
          <cell r="J75" t="str">
            <v>调节池正常蓄水位1413.90m，相应库容895万m³；死水位1403.40m，死库容140万m³；调节库容755万m³，为Ⅳ等小（1）型工程。工程主要由引水建筑物、大坝、放水放空建筑物、防洪堤等组成。</v>
          </cell>
          <cell r="K75">
            <v>1</v>
          </cell>
          <cell r="L75">
            <v>1790</v>
          </cell>
          <cell r="M75">
            <v>10000</v>
          </cell>
          <cell r="N75">
            <v>40000</v>
          </cell>
          <cell r="O75">
            <v>46165.43</v>
          </cell>
        </row>
        <row r="76">
          <cell r="B76" t="str">
            <v>AKT26-017-6</v>
          </cell>
          <cell r="C76">
            <v>2026</v>
          </cell>
          <cell r="D76" t="str">
            <v>阿克陶县加马铁热克乡巴格拉村2026年防渗渠项目</v>
          </cell>
          <cell r="E76" t="str">
            <v>配套基础设施项目</v>
          </cell>
          <cell r="F76" t="str">
            <v>小型农田水利设施建设(排碱渠、节水灌溉、防渗渠建设、其它乡村振兴有关的农田水利建设)</v>
          </cell>
          <cell r="G76" t="str">
            <v>新建，修建</v>
          </cell>
          <cell r="H76" t="str">
            <v>巴格拉村</v>
          </cell>
        </row>
        <row r="76">
          <cell r="J76" t="str">
            <v>巴格拉村计划新建水渠4.2公里，设计流量0.5m³/s，及附属配套设施。</v>
          </cell>
          <cell r="K76">
            <v>1</v>
          </cell>
          <cell r="L76">
            <v>1</v>
          </cell>
          <cell r="M76">
            <v>545</v>
          </cell>
          <cell r="N76">
            <v>2246</v>
          </cell>
          <cell r="O76">
            <v>398</v>
          </cell>
        </row>
        <row r="77">
          <cell r="B77" t="str">
            <v>AKT26-017-7</v>
          </cell>
          <cell r="C77">
            <v>2026</v>
          </cell>
          <cell r="D77" t="str">
            <v>阿克陶县加马铁热克乡乌卡买里村2026年水渠维修项目</v>
          </cell>
          <cell r="E77" t="str">
            <v>配套基础设施项目</v>
          </cell>
          <cell r="F77" t="str">
            <v>小型农田水利设施建设(排碱渠、节水灌溉、防渗渠建设、其它乡村振兴有关的农田水利建设)</v>
          </cell>
          <cell r="G77" t="str">
            <v>新建</v>
          </cell>
          <cell r="H77" t="str">
            <v>乌卡买里村</v>
          </cell>
          <cell r="I77" t="str">
            <v>2026年1月—2026年3月</v>
          </cell>
          <cell r="J77" t="str">
            <v>乌卡买里村水渠改造共计3公里，流量0.5m³/s及配套附属建筑物。</v>
          </cell>
          <cell r="K77">
            <v>1</v>
          </cell>
          <cell r="L77">
            <v>1</v>
          </cell>
          <cell r="M77">
            <v>98</v>
          </cell>
          <cell r="N77">
            <v>512</v>
          </cell>
          <cell r="O77">
            <v>320</v>
          </cell>
        </row>
        <row r="78">
          <cell r="B78" t="str">
            <v>AKT26-017-8</v>
          </cell>
          <cell r="C78">
            <v>2026</v>
          </cell>
          <cell r="D78" t="str">
            <v>阿克陶县加马铁热克乡托尔塔依村2026年新修防渗渠项目</v>
          </cell>
          <cell r="E78" t="str">
            <v>配套基础设施项目</v>
          </cell>
          <cell r="F78" t="str">
            <v>小型农田水利设施建设(排碱渠、节水灌溉、防渗渠建设、其它乡村振兴有关的农田水利建设)</v>
          </cell>
          <cell r="G78" t="str">
            <v>新建</v>
          </cell>
          <cell r="H78" t="str">
            <v>托尔塔依村</v>
          </cell>
          <cell r="I78" t="str">
            <v>2026年3月-10月</v>
          </cell>
          <cell r="J78" t="str">
            <v>计划对托尔塔依村1、3、5小队新建防渗渠5公里及其配套附属设施。</v>
          </cell>
          <cell r="K78">
            <v>1</v>
          </cell>
          <cell r="L78">
            <v>1</v>
          </cell>
          <cell r="M78">
            <v>279</v>
          </cell>
          <cell r="N78">
            <v>1106</v>
          </cell>
          <cell r="O78">
            <v>450</v>
          </cell>
        </row>
        <row r="79">
          <cell r="B79" t="str">
            <v>AKT26-017-9</v>
          </cell>
          <cell r="C79">
            <v>2026</v>
          </cell>
          <cell r="D79" t="str">
            <v>阿克陶县加马铁热克乡2026年塔依社区防渗渠修建项目</v>
          </cell>
          <cell r="E79" t="str">
            <v>配套基础设施项目</v>
          </cell>
          <cell r="F79" t="str">
            <v>小型农田水利设施建设(排碱渠、节水灌溉、防渗渠建设、其它乡村振兴有关的农田水利建设)</v>
          </cell>
          <cell r="G79" t="str">
            <v>新建</v>
          </cell>
          <cell r="H79" t="str">
            <v>加马铁热克乡塔依社区</v>
          </cell>
          <cell r="I79" t="str">
            <v>2026年3月-10月</v>
          </cell>
          <cell r="J79" t="str">
            <v>计划对托尔社区改建防渗渠共计9.85公里及配套附属设施建设。</v>
          </cell>
          <cell r="K79">
            <v>1</v>
          </cell>
          <cell r="L79">
            <v>1</v>
          </cell>
          <cell r="M79">
            <v>862</v>
          </cell>
          <cell r="N79">
            <v>850</v>
          </cell>
          <cell r="O79">
            <v>850</v>
          </cell>
        </row>
        <row r="80">
          <cell r="B80" t="str">
            <v>AKT26-017-10</v>
          </cell>
          <cell r="C80">
            <v>2026</v>
          </cell>
          <cell r="D80" t="str">
            <v>玉麦镇水渠机井维修项目</v>
          </cell>
          <cell r="E80" t="str">
            <v>配套基础设施项目</v>
          </cell>
          <cell r="F80" t="str">
            <v>小型农田水利设施建设(排碱渠、节水灌溉、防渗渠建设、其它乡村振兴有关的农田水利建设)</v>
          </cell>
          <cell r="G80" t="str">
            <v>改建</v>
          </cell>
          <cell r="H80" t="str">
            <v>玉麦镇</v>
          </cell>
        </row>
        <row r="80">
          <cell r="J80" t="str">
            <v>
1.尤喀克霍伊拉村计划对4口眼机井进行提升改造，电路维修、设备维修、井房维修建设.计划投资20万。
2.喀什艾日克村为计划维修3口机井，及相关配套设施。计划投资15万。
</v>
          </cell>
          <cell r="K80">
            <v>1</v>
          </cell>
          <cell r="L80">
            <v>7</v>
          </cell>
          <cell r="M80">
            <v>451</v>
          </cell>
          <cell r="N80">
            <v>1142</v>
          </cell>
          <cell r="O80">
            <v>35</v>
          </cell>
        </row>
        <row r="81">
          <cell r="B81" t="str">
            <v>AKT26-017-11</v>
          </cell>
          <cell r="C81">
            <v>2026</v>
          </cell>
          <cell r="D81" t="str">
            <v>阿克陶县加马铁热克乡喀什博依村芦笋基地沉砂池建设项目</v>
          </cell>
          <cell r="E81" t="str">
            <v>配套基础设施项目</v>
          </cell>
          <cell r="F81" t="str">
            <v>小型农田水利设施建设(排碱渠、节水灌溉、防渗渠建设、其它乡村振兴有关的农田水利建设)</v>
          </cell>
          <cell r="G81" t="str">
            <v>新建</v>
          </cell>
          <cell r="H81" t="str">
            <v>喀什博依村、巴格拉村</v>
          </cell>
          <cell r="I81" t="str">
            <v>2026年3月-10月</v>
          </cell>
          <cell r="J81" t="str">
            <v>计划在芦笋基地新建沉沙池2座（120米×8米，2000立方米）及首部机电设备、连接管、电力、引水渠1.5公里及其配套附属设施。</v>
          </cell>
          <cell r="K81">
            <v>1</v>
          </cell>
          <cell r="L81">
            <v>1</v>
          </cell>
          <cell r="M81">
            <v>200</v>
          </cell>
          <cell r="N81">
            <v>1050</v>
          </cell>
          <cell r="O81">
            <v>330</v>
          </cell>
        </row>
        <row r="82">
          <cell r="B82" t="str">
            <v>AKT26-017-12</v>
          </cell>
          <cell r="C82">
            <v>2026</v>
          </cell>
          <cell r="D82" t="str">
            <v>阿克陶县奥依塔克镇恰勒玛艾日克村防渗渠建设以工代赈项目</v>
          </cell>
          <cell r="E82" t="str">
            <v>配套基础设施项目</v>
          </cell>
          <cell r="F82" t="str">
            <v>小型农田水利设施建设(排碱渠、节水灌溉、防渗渠建设、其它乡村振兴有关的农田水利建设)</v>
          </cell>
          <cell r="G82" t="str">
            <v>新建</v>
          </cell>
          <cell r="H82" t="str">
            <v>恰勒玛艾日克村</v>
          </cell>
          <cell r="I82" t="str">
            <v>2026年4月-2026年11月</v>
          </cell>
          <cell r="J82" t="str">
            <v>新建防渗渠3公里，设计流量0.3-1m³/s，及附属配套设施建设。</v>
          </cell>
          <cell r="K82">
            <v>1</v>
          </cell>
          <cell r="L82">
            <v>1</v>
          </cell>
          <cell r="M82">
            <v>100</v>
          </cell>
          <cell r="N82">
            <v>350</v>
          </cell>
          <cell r="O82">
            <v>300</v>
          </cell>
        </row>
        <row r="83">
          <cell r="B83" t="str">
            <v>AKT26-017-13</v>
          </cell>
          <cell r="C83">
            <v>2026</v>
          </cell>
          <cell r="D83" t="str">
            <v>恰尔隆镇其克尔铁热克村2026年防渗渠建设项目</v>
          </cell>
          <cell r="E83" t="str">
            <v>配套基础设施项目</v>
          </cell>
          <cell r="F83" t="str">
            <v>小型农田水利设施建设(排碱渠、节水灌溉、防渗渠建设、其它乡村振兴有关的农田水利建设)</v>
          </cell>
          <cell r="G83" t="str">
            <v>新建</v>
          </cell>
          <cell r="H83" t="str">
            <v>恰尔隆镇其克尔铁热克村</v>
          </cell>
          <cell r="I83" t="str">
            <v>2026年4月至2026年9月</v>
          </cell>
          <cell r="J83" t="str">
            <v>新建防渗渠15 公里，设计流量 0.3-1.5m3/s，及附属配套设施</v>
          </cell>
          <cell r="K83">
            <v>1</v>
          </cell>
          <cell r="L83">
            <v>15</v>
          </cell>
          <cell r="M83">
            <v>454</v>
          </cell>
          <cell r="N83">
            <v>1663</v>
          </cell>
          <cell r="O83">
            <v>900</v>
          </cell>
        </row>
        <row r="84">
          <cell r="B84" t="str">
            <v>AKT26-017-14</v>
          </cell>
          <cell r="C84">
            <v>2026</v>
          </cell>
          <cell r="D84" t="str">
            <v>恰尔隆镇灌溉水池建设项目</v>
          </cell>
          <cell r="E84" t="str">
            <v>配套基础设施项目</v>
          </cell>
          <cell r="F84" t="str">
            <v>小型农田水利设施建设(排碱渠、节水灌溉、防渗渠建设、其它乡村振兴有关的农田水利建设)</v>
          </cell>
          <cell r="G84" t="str">
            <v>新建</v>
          </cell>
          <cell r="H84" t="str">
            <v>恰尔隆镇</v>
          </cell>
          <cell r="I84" t="str">
            <v>2026年3月-10月</v>
          </cell>
          <cell r="J84" t="str">
            <v>计划于恰尔隆镇戈壁滩上新建1座蓄水量不少于10万立方的灌溉蓄水池以及各类附属设施，用于设施农业大棚灌溉。引水从阿克陶县奥吞勒克水库新建6公里引水渠，出水口安装电动闸门，铺设1公里供水管网。</v>
          </cell>
          <cell r="K84">
            <v>1</v>
          </cell>
          <cell r="L84">
            <v>1</v>
          </cell>
          <cell r="M84">
            <v>481</v>
          </cell>
          <cell r="N84">
            <v>1443</v>
          </cell>
          <cell r="O84">
            <v>1780</v>
          </cell>
        </row>
        <row r="85">
          <cell r="B85" t="str">
            <v>AKT26-017-15</v>
          </cell>
          <cell r="C85">
            <v>2026</v>
          </cell>
          <cell r="D85" t="str">
            <v>恰尔隆镇其克尔铁热克村2026年沉砂池建设项目</v>
          </cell>
          <cell r="E85" t="str">
            <v>配套基础设施项目</v>
          </cell>
          <cell r="F85" t="str">
            <v>小型农田水利设施建设(排碱渠、节水灌溉、防渗渠建设、其它乡村振兴有关的农田水利建设)</v>
          </cell>
          <cell r="G85" t="str">
            <v>新建</v>
          </cell>
          <cell r="H85" t="str">
            <v>恰尔隆镇其克尔铁热克村</v>
          </cell>
          <cell r="I85" t="str">
            <v>2026年4月至2026年9月</v>
          </cell>
          <cell r="J85" t="str">
            <v>计划在其克尔铁热克村新建4座沉沙池，其中3座沉沙不少量3600立方，1座沉沙量2100立方沉砂池，并加装围栏等附属设施。</v>
          </cell>
          <cell r="K85">
            <v>1</v>
          </cell>
          <cell r="L85">
            <v>4</v>
          </cell>
          <cell r="M85">
            <v>454</v>
          </cell>
          <cell r="N85">
            <v>1663</v>
          </cell>
          <cell r="O85">
            <v>520</v>
          </cell>
        </row>
        <row r="86">
          <cell r="B86" t="str">
            <v>AKT26-017-16</v>
          </cell>
          <cell r="C86">
            <v>2026</v>
          </cell>
          <cell r="D86" t="str">
            <v>阿克陶县阿克陶镇诺库其艾日克村支渠防渗渠建设项目</v>
          </cell>
          <cell r="E86" t="str">
            <v>配套基础设施项目</v>
          </cell>
          <cell r="F86" t="str">
            <v>小型农田水利设施建设(排碱渠、节水灌溉、防渗渠建设、其它乡村振兴有关的农田水利建设)</v>
          </cell>
          <cell r="G86" t="str">
            <v>新建</v>
          </cell>
          <cell r="H86" t="str">
            <v>阿克陶镇诺库其艾日克村</v>
          </cell>
          <cell r="I86" t="str">
            <v>2026年3月-12月</v>
          </cell>
          <cell r="J86" t="str">
            <v>新建防渗渠3.4公里，设计流量0.3-0.5m³/s，及附属配套建设项目</v>
          </cell>
          <cell r="K86">
            <v>1</v>
          </cell>
          <cell r="L86">
            <v>3.4</v>
          </cell>
          <cell r="M86">
            <v>788</v>
          </cell>
          <cell r="N86">
            <v>2753</v>
          </cell>
          <cell r="O86">
            <v>390</v>
          </cell>
        </row>
        <row r="87">
          <cell r="B87" t="str">
            <v>AKT26-017-17</v>
          </cell>
          <cell r="C87">
            <v>2026</v>
          </cell>
          <cell r="D87" t="str">
            <v>阿克陶县阿克陶镇喀依恰艾日克村示支渠防渗渠建设项目</v>
          </cell>
          <cell r="E87" t="str">
            <v>配套基础设施项目</v>
          </cell>
          <cell r="F87" t="str">
            <v>小型农田水利设施建设(排碱渠、节水灌溉、防渗渠建设、其它乡村振兴有关的农田水利建设)</v>
          </cell>
          <cell r="G87" t="str">
            <v>新建</v>
          </cell>
          <cell r="H87" t="str">
            <v>阿克陶镇喀依恰艾日克村</v>
          </cell>
          <cell r="I87" t="str">
            <v>2026年3月-12月</v>
          </cell>
          <cell r="J87" t="str">
            <v>新建防渗渠4公里，设计流量0.3-0.5m³/s，及附属配套建设项目.</v>
          </cell>
          <cell r="K87">
            <v>1</v>
          </cell>
          <cell r="L87">
            <v>4</v>
          </cell>
          <cell r="M87">
            <v>667</v>
          </cell>
          <cell r="N87">
            <v>2435</v>
          </cell>
          <cell r="O87">
            <v>450</v>
          </cell>
        </row>
        <row r="88">
          <cell r="B88" t="str">
            <v>AKT26-017-18</v>
          </cell>
          <cell r="C88">
            <v>2026</v>
          </cell>
          <cell r="D88" t="str">
            <v>阿克陶县巴仁乡加依村乡村道路提升改造中央财政以工代赈项目</v>
          </cell>
          <cell r="E88" t="str">
            <v>配套基础设施项目</v>
          </cell>
          <cell r="F88" t="str">
            <v>小型农田水利设施建设(排碱渠、节水灌溉、防渗渠建设、其它乡村振兴有关的农田水利建设)</v>
          </cell>
          <cell r="G88" t="str">
            <v>新建</v>
          </cell>
          <cell r="H88" t="str">
            <v>巴仁乡加依村</v>
          </cell>
          <cell r="I88" t="str">
            <v>2026年4月-2026年9月</v>
          </cell>
          <cell r="J88" t="str">
            <v>农村道路提升改造6公里，及配套相关附属建设。</v>
          </cell>
          <cell r="K88">
            <v>1</v>
          </cell>
          <cell r="L88">
            <v>6</v>
          </cell>
          <cell r="M88">
            <v>512</v>
          </cell>
          <cell r="N88">
            <v>2412</v>
          </cell>
          <cell r="O88">
            <v>390</v>
          </cell>
        </row>
        <row r="89">
          <cell r="B89" t="str">
            <v>AKT26-017-19</v>
          </cell>
          <cell r="C89">
            <v>2026</v>
          </cell>
          <cell r="D89" t="str">
            <v>阿克陶县巴仁乡墩巴格村泄洪闸建设项目</v>
          </cell>
          <cell r="E89" t="str">
            <v>配套基础设施项目</v>
          </cell>
          <cell r="F89" t="str">
            <v>小型农田水利设施建设(排碱渠、节水灌溉、防渗渠建设、其它乡村振兴有关的农田水利建设)</v>
          </cell>
          <cell r="G89" t="str">
            <v>新建</v>
          </cell>
          <cell r="H89" t="str">
            <v>巴仁乡墩巴格村</v>
          </cell>
          <cell r="I89" t="str">
            <v>2026年3月-2026年10月</v>
          </cell>
          <cell r="J89" t="str">
            <v>在辖区吐格曼贝希河中游段修建泄洪闸1座，并配套相关附属设施。</v>
          </cell>
          <cell r="K89">
            <v>1</v>
          </cell>
          <cell r="L89">
            <v>1</v>
          </cell>
          <cell r="M89">
            <v>620</v>
          </cell>
          <cell r="N89">
            <v>2700</v>
          </cell>
          <cell r="O89">
            <v>200</v>
          </cell>
        </row>
        <row r="90">
          <cell r="B90" t="str">
            <v>AKT26-017-20</v>
          </cell>
          <cell r="C90">
            <v>2026</v>
          </cell>
          <cell r="D90" t="str">
            <v>阿克陶县巴仁乡萨依巴格村村内水渠维修建设项目</v>
          </cell>
          <cell r="E90" t="str">
            <v>配套基础设施项目</v>
          </cell>
          <cell r="F90" t="str">
            <v>小型农田水利设施建设(排碱渠、节水灌溉、防渗渠建设、其它乡村振兴有关的农田水利建设)</v>
          </cell>
          <cell r="G90" t="str">
            <v>新建</v>
          </cell>
          <cell r="H90" t="str">
            <v>巴仁乡萨依巴格村</v>
          </cell>
          <cell r="I90" t="str">
            <v>2026年3月-2026年10月</v>
          </cell>
          <cell r="J90" t="str">
            <v>村组水渠提升改造及硬化4公里，及附属配套设施建设。</v>
          </cell>
          <cell r="K90">
            <v>1</v>
          </cell>
          <cell r="L90">
            <v>4</v>
          </cell>
          <cell r="M90">
            <v>50</v>
          </cell>
          <cell r="N90">
            <v>250</v>
          </cell>
          <cell r="O90">
            <v>100</v>
          </cell>
        </row>
        <row r="91">
          <cell r="B91" t="str">
            <v>AKT26-017-21</v>
          </cell>
          <cell r="C91">
            <v>2026</v>
          </cell>
          <cell r="D91" t="str">
            <v>阿克陶县巴仁乡古勒巴格村也勒干村村级防渗水渠建设项目</v>
          </cell>
          <cell r="E91" t="str">
            <v>配套基础设施项目</v>
          </cell>
          <cell r="F91" t="str">
            <v>小型农田水利设施建设(排碱渠、节水灌溉、防渗渠建设、其它乡村振兴有关的农田水利建设)</v>
          </cell>
          <cell r="G91" t="str">
            <v>新建</v>
          </cell>
          <cell r="H91" t="str">
            <v>巴仁乡古勒巴格村、也勒干村</v>
          </cell>
          <cell r="I91" t="str">
            <v>2026年3月-2026年10月</v>
          </cell>
          <cell r="J91" t="str">
            <v>计划在古勒巴格村新建防渗水渠2条，总长4.3公里，设计流量0.5m³/s,配套渠系建筑物(节制分水闸，建设人行桥，过路涵管等)</v>
          </cell>
          <cell r="K91">
            <v>1</v>
          </cell>
          <cell r="L91">
            <v>4.3</v>
          </cell>
          <cell r="M91">
            <v>100</v>
          </cell>
          <cell r="N91">
            <v>478</v>
          </cell>
          <cell r="O91">
            <v>400</v>
          </cell>
        </row>
        <row r="92">
          <cell r="B92" t="str">
            <v>AKT26-017-22</v>
          </cell>
          <cell r="C92">
            <v>2026</v>
          </cell>
          <cell r="D92" t="str">
            <v>玉麦镇水渠闸口维修项目</v>
          </cell>
          <cell r="E92" t="str">
            <v>配套基础设施项目</v>
          </cell>
          <cell r="F92" t="str">
            <v>小型农田水利设施建设(排碱渠、节水灌溉、防渗渠建设、其它乡村振兴有关的农田水利建设)</v>
          </cell>
          <cell r="G92" t="str">
            <v>改建</v>
          </cell>
          <cell r="H92" t="str">
            <v>玉麦镇</v>
          </cell>
        </row>
        <row r="92">
          <cell r="J92" t="str">
            <v>
1.英阿依玛克村计划对现有闸口设施进行全面检修，更换老化、损坏的闸门、启闭机等核心部件，确保设备运行稳定。对闸口周边基础设施进行完善，包括硬化闸口操作平台、清理周边淤积物等。计划投资1000万元。
2.霍伊拉艾日克村计划对原有的桥改造7个，闸口维修5个。计划投资100万元。
3.喀什艾日克村计划对34个闸口进行维修，共计投资34万元。
</v>
          </cell>
          <cell r="K92">
            <v>1</v>
          </cell>
          <cell r="L92">
            <v>39</v>
          </cell>
          <cell r="M92">
            <v>584</v>
          </cell>
          <cell r="N92">
            <v>2589</v>
          </cell>
          <cell r="O92">
            <v>1134</v>
          </cell>
        </row>
        <row r="93">
          <cell r="B93" t="str">
            <v>AKT26-017-23</v>
          </cell>
          <cell r="C93">
            <v>2026</v>
          </cell>
          <cell r="D93" t="str">
            <v>玉麦镇机井建设项目</v>
          </cell>
          <cell r="E93" t="str">
            <v>配套基础设施项目</v>
          </cell>
          <cell r="F93" t="str">
            <v>小型农田水利设施建设(排碱渠、节水灌溉、防渗渠建设、其它乡村振兴有关的农田水利建设)</v>
          </cell>
          <cell r="G93" t="str">
            <v>新建</v>
          </cell>
          <cell r="H93" t="str">
            <v>玉麦镇</v>
          </cell>
        </row>
        <row r="93">
          <cell r="J93" t="str">
            <v>1.霍伊拉艾日克村计划新建机井2口，包括：水泵、机房及电子数控配套设备，计划投资60万元。
2.库尼萨克村计划新建机井一口，计划投资60万元
3.英阿依玛克村计划打4口机井，并配备抽水设备、输水管网及简易控制系统，计划投资200万元。</v>
          </cell>
          <cell r="K93">
            <v>1</v>
          </cell>
          <cell r="L93">
            <v>7</v>
          </cell>
          <cell r="M93">
            <v>1257</v>
          </cell>
          <cell r="N93">
            <v>3238</v>
          </cell>
          <cell r="O93">
            <v>340</v>
          </cell>
        </row>
        <row r="94">
          <cell r="B94" t="str">
            <v>AKT26-017-24</v>
          </cell>
          <cell r="C94">
            <v>2026</v>
          </cell>
          <cell r="D94" t="str">
            <v>阿克陶县加马铁热克乡阔纳霍依拉村2026年农田水利设施建设项目</v>
          </cell>
          <cell r="E94" t="str">
            <v>配套基础设施项目</v>
          </cell>
          <cell r="F94" t="str">
            <v>小型农田水利设施建设(排碱渠、节水灌溉、防渗渠建设、其它乡村振兴有关的农田水利建设)</v>
          </cell>
          <cell r="G94" t="str">
            <v>新建</v>
          </cell>
          <cell r="H94" t="str">
            <v>阔纳霍依拉村</v>
          </cell>
          <cell r="I94" t="str">
            <v>2026年3月-10月</v>
          </cell>
          <cell r="J94" t="str">
            <v>计划对阔纳霍依拉村5小队和3小队防渗维修渠约2公里，更换涵桥10个，闸口10个等配套设施。</v>
          </cell>
          <cell r="K94">
            <v>1</v>
          </cell>
          <cell r="L94">
            <v>1</v>
          </cell>
          <cell r="M94">
            <v>379</v>
          </cell>
          <cell r="N94">
            <v>1696</v>
          </cell>
          <cell r="O94">
            <v>150</v>
          </cell>
        </row>
        <row r="95">
          <cell r="B95" t="str">
            <v>AKT25-017-8</v>
          </cell>
          <cell r="C95">
            <v>2025</v>
          </cell>
          <cell r="D95" t="str">
            <v>阿克陶县布伦口乡托喀依村防渗渠建设2025年中央财政以工代赈项目</v>
          </cell>
          <cell r="E95" t="str">
            <v>配套基础设施项目</v>
          </cell>
          <cell r="F95" t="str">
            <v>小型农田水利设施建设(排碱渠、节水灌溉、防渗渠建设、其它乡村振兴有关的农田水利建设)</v>
          </cell>
          <cell r="G95" t="str">
            <v>新建</v>
          </cell>
          <cell r="H95" t="str">
            <v>布伦口乡托喀依村</v>
          </cell>
          <cell r="I95" t="str">
            <v>2025年4月-2025年9月</v>
          </cell>
          <cell r="J95" t="str">
            <v>新建水渠2.2公里，设计流量0.5立方米/时，及附属配套设施。</v>
          </cell>
          <cell r="K95">
            <v>1</v>
          </cell>
          <cell r="L95">
            <v>2.2</v>
          </cell>
          <cell r="M95">
            <v>185</v>
          </cell>
          <cell r="N95">
            <v>720</v>
          </cell>
          <cell r="O95">
            <v>280</v>
          </cell>
        </row>
        <row r="96">
          <cell r="B96" t="str">
            <v>AKT25-017-10</v>
          </cell>
          <cell r="C96">
            <v>2025</v>
          </cell>
          <cell r="D96" t="str">
            <v>阿克陶县阿克陶镇防渗渠建设2025年中央财政以工代赈项目</v>
          </cell>
          <cell r="E96" t="str">
            <v>配套基础设施项目</v>
          </cell>
          <cell r="F96" t="str">
            <v>小型农田水利设施建设(排碱渠、节水灌溉、防渗渠建设、其它乡村振兴有关的农田水利建设)</v>
          </cell>
          <cell r="G96" t="str">
            <v>新建</v>
          </cell>
          <cell r="H96" t="str">
            <v>阿克陶镇巴仁艾日克村</v>
          </cell>
          <cell r="I96" t="str">
            <v>2025年4月-2025年10月</v>
          </cell>
          <cell r="J96" t="str">
            <v>新建防渗渠1公里；新建及改造浆砌石水渠7公里，及附属配套设施等。</v>
          </cell>
          <cell r="K96">
            <v>1</v>
          </cell>
          <cell r="L96">
            <v>1</v>
          </cell>
          <cell r="M96">
            <v>558</v>
          </cell>
          <cell r="N96">
            <v>1997</v>
          </cell>
          <cell r="O96">
            <v>390</v>
          </cell>
        </row>
        <row r="97">
          <cell r="B97" t="str">
            <v>AKT26-017-25</v>
          </cell>
          <cell r="C97">
            <v>2026</v>
          </cell>
          <cell r="D97" t="str">
            <v>阿克陶县巴仁乡阔洪其村排碱渠提升改造项目</v>
          </cell>
          <cell r="E97" t="str">
            <v>配套基础设施项目</v>
          </cell>
          <cell r="F97" t="str">
            <v>小型农田水利设施建设(排碱渠、节水灌溉、防渗渠建设、其它乡村振兴有关的农田水利建设)</v>
          </cell>
          <cell r="G97" t="str">
            <v>新建</v>
          </cell>
          <cell r="H97" t="str">
            <v>巴仁乡阔洪其村</v>
          </cell>
          <cell r="I97" t="str">
            <v>2026年3月-2026年10月</v>
          </cell>
          <cell r="J97" t="str">
            <v>计划对村内20公里排碱渠及两侧进行清理和提升改造，并配套相关附属设施。</v>
          </cell>
          <cell r="K97">
            <v>1</v>
          </cell>
          <cell r="L97">
            <v>20</v>
          </cell>
          <cell r="M97">
            <v>20</v>
          </cell>
          <cell r="N97">
            <v>50</v>
          </cell>
          <cell r="O97">
            <v>200</v>
          </cell>
        </row>
        <row r="98">
          <cell r="B98" t="str">
            <v>AKT26-017-26</v>
          </cell>
          <cell r="C98">
            <v>2026</v>
          </cell>
          <cell r="D98" t="str">
            <v>阿克陶县加马铁热克乡喀什博依村2026年防渗渠建设项目</v>
          </cell>
          <cell r="E98" t="str">
            <v>配套基础设施项目</v>
          </cell>
          <cell r="F98" t="str">
            <v>小型农田水利设施建设(排碱渠、节水灌溉、防渗渠建设、其它乡村振兴有关的农田水利建设)</v>
          </cell>
          <cell r="G98" t="str">
            <v>新建</v>
          </cell>
          <cell r="H98" t="str">
            <v>加马铁热克乡喀什博依村</v>
          </cell>
          <cell r="I98" t="str">
            <v>2026年3月-10月</v>
          </cell>
          <cell r="J98" t="str">
            <v>计划对喀什博依村4组新建防渗渠2.3公里，及其配套附属设施。</v>
          </cell>
          <cell r="K98">
            <v>1</v>
          </cell>
          <cell r="L98">
            <v>1</v>
          </cell>
          <cell r="M98">
            <v>40</v>
          </cell>
          <cell r="N98">
            <v>250</v>
          </cell>
          <cell r="O98">
            <v>260</v>
          </cell>
        </row>
        <row r="99">
          <cell r="B99" t="str">
            <v>产业园（区）</v>
          </cell>
          <cell r="C99">
            <v>2026</v>
          </cell>
          <cell r="D99" t="str">
            <v>木吉村基础设施建设（牧道）项目</v>
          </cell>
          <cell r="E99" t="str">
            <v>农村基础设施（含产业基础设施配套）</v>
          </cell>
          <cell r="F99" t="str">
            <v>农村道路（县乡之间、乡乡之间、乡村之间及其沿线管理、服务等附属设施；道路安全生命防护工程、危旧桥梁改造；乡级客货运输站场、招呼站；村内道路、通户路等）</v>
          </cell>
          <cell r="G99" t="str">
            <v>新建</v>
          </cell>
          <cell r="H99" t="str">
            <v>木吉乡木吉村</v>
          </cell>
          <cell r="I99" t="str">
            <v>2026年5月-2026年10月</v>
          </cell>
          <cell r="J99" t="str">
            <v>对阿拉木图夏季草场（索罗木、塔西奥塔克）牧道73公里路面进行机械修整、搭建简易涵管桥3座。</v>
          </cell>
          <cell r="K99">
            <v>1</v>
          </cell>
          <cell r="L99">
            <v>73</v>
          </cell>
          <cell r="M99">
            <v>144</v>
          </cell>
          <cell r="N99">
            <v>560</v>
          </cell>
          <cell r="O99">
            <v>50</v>
          </cell>
        </row>
        <row r="100">
          <cell r="B100" t="str">
            <v>其他（合作社补助、壮大村集体经济）</v>
          </cell>
          <cell r="C100">
            <v>2026</v>
          </cell>
          <cell r="D100" t="str">
            <v>木吉乡琼让村牧道和土渠维修建设项目</v>
          </cell>
          <cell r="E100" t="str">
            <v>农村基础设施（含产业基础设施配套）</v>
          </cell>
          <cell r="F100" t="str">
            <v>农村道路（县乡之间、乡乡之间、乡村之间及其沿线管理、服务等附属设施；道路安全生命防护工程、危旧桥梁改造；乡级客货运输站场、招呼站；村内道路、通户路等）</v>
          </cell>
          <cell r="G100" t="str">
            <v>新建</v>
          </cell>
          <cell r="H100" t="str">
            <v>木吉乡琼让村</v>
          </cell>
          <cell r="I100" t="str">
            <v>2026年5月-2026年10月</v>
          </cell>
          <cell r="J100" t="str">
            <v>对奥依巴勒根萨仁库草原、吉勒玛奥孜草原牧道合计21.5公里进行机械平整；对卡拉勒东伊勒萨伊天然牧草地进行土渠挖掘引水10公里，新建闸口6座，新建简易涵管桥10座（宽2米、长3米）。</v>
          </cell>
          <cell r="K100">
            <v>4</v>
          </cell>
          <cell r="L100">
            <v>5</v>
          </cell>
          <cell r="M100">
            <v>2259</v>
          </cell>
          <cell r="N100">
            <v>9104</v>
          </cell>
          <cell r="O100">
            <v>8164</v>
          </cell>
        </row>
        <row r="101">
          <cell r="B101" t="str">
            <v>AKT26-ZD019-1</v>
          </cell>
          <cell r="C101">
            <v>2026</v>
          </cell>
          <cell r="D101" t="str">
            <v>克孜勒陶镇机械采购项目</v>
          </cell>
          <cell r="E101" t="str">
            <v>配套基础设施项目</v>
          </cell>
          <cell r="F101" t="str">
            <v>其他（合作社补助、壮大村集体经济）</v>
          </cell>
          <cell r="G101" t="str">
            <v>新建</v>
          </cell>
          <cell r="H101" t="str">
            <v>克孜勒陶镇塔木村、喀普喀村、阿尔帕勒克村、阿克达拉村</v>
          </cell>
          <cell r="I101" t="str">
            <v>2026年3月-12月</v>
          </cell>
          <cell r="J101" t="str">
            <v>1.克孜勒陶镇塔木村采购320型挖掘机1台。
2.喀普喀村采购220型挖掘机1台
3.阿尔帕勒克村采购柳工50轮式装载机1台、205履带式挖掘机1台
4.采购150型号的挖掘机1台。合计采购挖掘机4台,装载机1台。</v>
          </cell>
          <cell r="K101">
            <v>1</v>
          </cell>
          <cell r="L101">
            <v>1</v>
          </cell>
          <cell r="M101">
            <v>614</v>
          </cell>
          <cell r="N101">
            <v>2545</v>
          </cell>
          <cell r="O101">
            <v>500</v>
          </cell>
        </row>
        <row r="102">
          <cell r="B102" t="str">
            <v>AKT26-ZD019-2</v>
          </cell>
          <cell r="C102">
            <v>2026</v>
          </cell>
          <cell r="D102" t="str">
            <v>克孜勒陶镇农牧机械设备采购项目</v>
          </cell>
          <cell r="E102" t="str">
            <v>配套基础设施项目</v>
          </cell>
          <cell r="F102" t="str">
            <v>其他（合作社补助、壮大村集体经济）</v>
          </cell>
          <cell r="G102" t="str">
            <v>新建</v>
          </cell>
          <cell r="H102" t="str">
            <v>克孜勒陶镇喀尔乌勒村、阿克达拉村</v>
          </cell>
          <cell r="I102" t="str">
            <v>2026年1月—2026年3月</v>
          </cell>
          <cell r="J102" t="str">
            <v>1.喀尔乌勒村采购1004拖拉机一台，配备青储饲料收获机、旋耕播种一体机和4铧翻转犁。
2.阿克达拉村采购型号[9YZ-2200FB]割草捆绑一体机一台。</v>
          </cell>
          <cell r="K102">
            <v>1</v>
          </cell>
          <cell r="L102">
            <v>2</v>
          </cell>
          <cell r="M102">
            <v>345</v>
          </cell>
          <cell r="N102">
            <v>1159</v>
          </cell>
          <cell r="O102">
            <v>62</v>
          </cell>
        </row>
        <row r="103">
          <cell r="B103" t="str">
            <v>AKT25-ZD019-4</v>
          </cell>
          <cell r="C103">
            <v>2025</v>
          </cell>
          <cell r="D103" t="str">
            <v>克孜勒陶镇喀尔乌勒村榨油车间建设项目</v>
          </cell>
          <cell r="E103" t="str">
            <v>配套基础设施项目</v>
          </cell>
          <cell r="F103" t="str">
            <v>其他（合作社补助、壮大村集体经济）</v>
          </cell>
          <cell r="G103" t="str">
            <v>新建</v>
          </cell>
          <cell r="H103" t="str">
            <v>克孜勒陶镇喀尔乌勒村</v>
          </cell>
          <cell r="I103" t="str">
            <v>2025年3月-2025年9月</v>
          </cell>
          <cell r="J103" t="str">
            <v>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v>
          </cell>
          <cell r="K103">
            <v>1</v>
          </cell>
          <cell r="L103">
            <v>1</v>
          </cell>
          <cell r="M103">
            <v>100</v>
          </cell>
          <cell r="N103">
            <v>600</v>
          </cell>
          <cell r="O103">
            <v>102</v>
          </cell>
        </row>
        <row r="104">
          <cell r="B104" t="str">
            <v>AKT26-ZD019-3</v>
          </cell>
          <cell r="C104">
            <v>2026</v>
          </cell>
          <cell r="D104" t="str">
            <v>克孜勒陶镇丝路佳苑至艾木尔东高速收费站道路建设项目</v>
          </cell>
          <cell r="E104" t="str">
            <v>配套基础设施项目</v>
          </cell>
          <cell r="F104" t="str">
            <v>其他（合作社补助、壮大村集体经济）</v>
          </cell>
          <cell r="G104" t="str">
            <v>新建</v>
          </cell>
          <cell r="H104" t="str">
            <v>丝路佳苑—艾木尔东高速收费站</v>
          </cell>
          <cell r="I104" t="str">
            <v>2026年3月-2026年10月</v>
          </cell>
          <cell r="J104" t="str">
            <v>在镇丝路佳苑至艾木尔东高速收费站建设二级公路15.3公里，路基路面宽12/10.5m,含路基、路面、桥涵、安防等附属设施。</v>
          </cell>
          <cell r="K104">
            <v>1</v>
          </cell>
          <cell r="L104">
            <v>1</v>
          </cell>
          <cell r="M104">
            <v>1200</v>
          </cell>
          <cell r="N104">
            <v>4800</v>
          </cell>
          <cell r="O104">
            <v>7500</v>
          </cell>
        </row>
        <row r="105">
          <cell r="B105" t="str">
            <v>产业服务支撑项目</v>
          </cell>
          <cell r="C105">
            <v>2026</v>
          </cell>
          <cell r="D105" t="str">
            <v>阿克陶县巴仁乡古勒巴格村村级道路建设项目</v>
          </cell>
          <cell r="E105" t="str">
            <v>农村基础设施（含产业基础设施配套）</v>
          </cell>
          <cell r="F105" t="str">
            <v>农村道路（县乡之间、乡乡之间、乡村之间及其沿线管理、服务等附属设施；道路安全生命防护工程、危旧桥梁改造；乡级客货运输站场、招呼站；村内道路、通户路等）</v>
          </cell>
          <cell r="G105" t="str">
            <v>新建</v>
          </cell>
          <cell r="H105" t="str">
            <v>巴仁乡古勒巴格村</v>
          </cell>
          <cell r="I105" t="str">
            <v>2026年3月-2026年10月</v>
          </cell>
          <cell r="J105" t="str">
            <v>计划新建硬化道路3公里，并配套其他附属设施。</v>
          </cell>
          <cell r="K105">
            <v>1</v>
          </cell>
          <cell r="L105">
            <v>6</v>
          </cell>
          <cell r="M105">
            <v>821</v>
          </cell>
          <cell r="N105">
            <v>3321</v>
          </cell>
          <cell r="O105">
            <v>200</v>
          </cell>
        </row>
        <row r="106">
          <cell r="B106" t="str">
            <v>智慧（数字）农业</v>
          </cell>
          <cell r="C106">
            <v>2026</v>
          </cell>
          <cell r="D106" t="str">
            <v>阿克陶县巴仁乡萨依巴格村村内道路建设项目</v>
          </cell>
          <cell r="E106" t="str">
            <v>农村基础设施（含产业基础设施配套）</v>
          </cell>
          <cell r="F106" t="str">
            <v>农村道路（县乡之间、乡乡之间、乡村之间及其沿线管理、服务等附属设施；道路安全生命防护工程、危旧桥梁改造；乡级客货运输站场、招呼站；村内道路、通户路等）</v>
          </cell>
          <cell r="G106" t="str">
            <v>新建</v>
          </cell>
          <cell r="H106" t="str">
            <v>巴仁乡萨依巴格村</v>
          </cell>
          <cell r="I106" t="str">
            <v>2026年3月-2026年10月</v>
          </cell>
          <cell r="J106" t="str">
            <v>村组道路提升改造及硬化1.5公里，及附属配套设施建设。</v>
          </cell>
          <cell r="K106">
            <v>1</v>
          </cell>
          <cell r="L106">
            <v>6</v>
          </cell>
          <cell r="M106">
            <v>821</v>
          </cell>
          <cell r="N106">
            <v>3321</v>
          </cell>
          <cell r="O106">
            <v>200</v>
          </cell>
        </row>
        <row r="107">
          <cell r="B107" t="str">
            <v>AKT26-020-1</v>
          </cell>
          <cell r="C107">
            <v>2026</v>
          </cell>
          <cell r="D107" t="str">
            <v>玉麦镇玉麦村农机采购项目</v>
          </cell>
          <cell r="E107" t="str">
            <v>产业服务支撑项目</v>
          </cell>
          <cell r="F107" t="str">
            <v>智慧（数字）农业</v>
          </cell>
          <cell r="G107" t="str">
            <v>新建</v>
          </cell>
          <cell r="H107" t="str">
            <v>玉麦镇玉麦村</v>
          </cell>
          <cell r="I107" t="str">
            <v>2026年3月-2026年10月</v>
          </cell>
          <cell r="J107" t="str">
            <v>玉麦村计划购买含“北斗卫星导航系统”的大型拖拉机，棉花播种机、小麦播种机、玉米播种机、蔬菜播种机，犁耕机等配套，计划投资200万元</v>
          </cell>
          <cell r="K107">
            <v>1</v>
          </cell>
          <cell r="L107">
            <v>6</v>
          </cell>
          <cell r="M107">
            <v>821</v>
          </cell>
          <cell r="N107">
            <v>3321</v>
          </cell>
          <cell r="O107">
            <v>200</v>
          </cell>
        </row>
        <row r="108">
          <cell r="B108" t="str">
            <v>产业科技服务</v>
          </cell>
          <cell r="C108">
            <v>2026</v>
          </cell>
          <cell r="D108" t="str">
            <v>阿克陶县巴仁乡英买里村产业道路建设项目</v>
          </cell>
          <cell r="E108" t="str">
            <v>农村基础设施（含产业基础设施配套）</v>
          </cell>
          <cell r="F108" t="str">
            <v>农村道路（县乡之间、乡乡之间、乡村之间及其沿线管理、服务等附属设施；道路安全生命防护工程、危旧桥梁改造；乡级客货运输站场、招呼站；村内道路、通户路等）</v>
          </cell>
          <cell r="G108" t="str">
            <v>新建</v>
          </cell>
          <cell r="H108" t="str">
            <v>巴仁乡英买里村</v>
          </cell>
          <cell r="I108" t="str">
            <v>2026年3月-2026年10月</v>
          </cell>
          <cell r="J108" t="str">
            <v>产业道路提升改造及硬化1公里，附属配套设施建设。</v>
          </cell>
          <cell r="K108">
            <v>1</v>
          </cell>
          <cell r="L108">
            <v>1</v>
          </cell>
          <cell r="M108">
            <v>20</v>
          </cell>
          <cell r="N108">
            <v>70</v>
          </cell>
          <cell r="O108">
            <v>70</v>
          </cell>
        </row>
        <row r="109">
          <cell r="B109" t="str">
            <v>人才培养</v>
          </cell>
          <cell r="C109">
            <v>2026</v>
          </cell>
          <cell r="D109" t="str">
            <v>阿克陶县巴仁乡且克村农村道路建设项目</v>
          </cell>
          <cell r="E109" t="str">
            <v>农村基础设施（含产业基础设施配套）</v>
          </cell>
          <cell r="F109" t="str">
            <v>农村道路（县乡之间、乡乡之间、乡村之间及其沿线管理、服务等附属设施；道路安全生命防护工程、危旧桥梁改造；乡级客货运输站场、招呼站；村内道路、通户路等）</v>
          </cell>
          <cell r="G109" t="str">
            <v>新建</v>
          </cell>
          <cell r="H109" t="str">
            <v>巴仁乡且克村</v>
          </cell>
          <cell r="I109" t="str">
            <v>2026年3月-2026年10月</v>
          </cell>
          <cell r="J109" t="str">
            <v>计划在巴仁乡且克村新建农村道路6.5公里，并配套附属设施。</v>
          </cell>
          <cell r="K109">
            <v>1</v>
          </cell>
          <cell r="L109">
            <v>6.5</v>
          </cell>
          <cell r="M109">
            <v>656</v>
          </cell>
          <cell r="N109">
            <v>2896</v>
          </cell>
          <cell r="O109">
            <v>400</v>
          </cell>
        </row>
        <row r="110">
          <cell r="B110" t="str">
            <v>农业社会化服务</v>
          </cell>
          <cell r="C110">
            <v>2025</v>
          </cell>
          <cell r="D110" t="str">
            <v>阿克陶县布伦口乡苏巴什村级道路建设项目</v>
          </cell>
          <cell r="E110" t="str">
            <v>农村基础设施（含产业基础设施配套）</v>
          </cell>
          <cell r="F110" t="str">
            <v>农村道路（县乡之间、乡乡之间、乡村之间及其沿线管理、服务等附属设施；道路安全生命防护工程、危旧桥梁改造；乡级客货运输站场、招呼站；村内道路、通户路等）</v>
          </cell>
          <cell r="G110" t="str">
            <v>新建</v>
          </cell>
          <cell r="H110" t="str">
            <v>布伦口乡苏巴什村</v>
          </cell>
          <cell r="I110" t="str">
            <v>2025年4月-2025年11月</v>
          </cell>
          <cell r="J110" t="str">
            <v>新建苏巴什村沿314国道至村委会道路提升改造硬化道路3.2km，路面宽度7m,含路基路面、桥涵及其他附属设施；总投资360万元。</v>
          </cell>
          <cell r="K110">
            <v>1</v>
          </cell>
          <cell r="L110">
            <v>3.2</v>
          </cell>
          <cell r="M110">
            <v>489</v>
          </cell>
          <cell r="N110">
            <v>1906</v>
          </cell>
          <cell r="O110">
            <v>360</v>
          </cell>
        </row>
        <row r="111">
          <cell r="B111" t="str">
            <v>金融保险配套项目</v>
          </cell>
          <cell r="C111">
            <v>2025</v>
          </cell>
          <cell r="D111" t="str">
            <v>布伦口乡苏巴什村、盖孜村库齐喀尔齐草场桥梁改造建设项目</v>
          </cell>
          <cell r="E111" t="str">
            <v>农村基础设施（含产业基础设施配套）</v>
          </cell>
          <cell r="F111" t="str">
            <v>农村道路（县乡之间、乡乡之间、乡村之间及其沿线管理、服务等附属设施；道路安全生命防护工程、危旧桥梁改造；乡级客货运输站场、招呼站；村内道路、通户路等）</v>
          </cell>
          <cell r="G111" t="str">
            <v>新建</v>
          </cell>
          <cell r="H111" t="str">
            <v>布伦口乡苏巴什村、盖孜村</v>
          </cell>
          <cell r="I111" t="str">
            <v>2025年4月-2025年11月</v>
          </cell>
          <cell r="J111" t="str">
            <v>为苏巴什村图尔布伦草场建设一座长20米、宽4米、高6米的桥梁，为盖孜村库齐喀尔齐草场建设桥涵一座3米宽，25米长，5米高，涵洞2个</v>
          </cell>
          <cell r="K111">
            <v>0</v>
          </cell>
          <cell r="L111">
            <v>0</v>
          </cell>
          <cell r="M111">
            <v>0</v>
          </cell>
          <cell r="N111">
            <v>0</v>
          </cell>
          <cell r="O111">
            <v>0</v>
          </cell>
        </row>
        <row r="112">
          <cell r="B112" t="str">
            <v>小额贷款贴息</v>
          </cell>
          <cell r="C112">
            <v>2025</v>
          </cell>
          <cell r="D112" t="str">
            <v>乌鲁克恰提乡至穆呼至木吉乡公路（阿克陶段）</v>
          </cell>
          <cell r="E112" t="str">
            <v>农村基础设施（含产业基础设施配套）</v>
          </cell>
          <cell r="F112" t="str">
            <v>农村道路（县乡之间、乡乡之间、乡村之间及其沿线管理、服务等附属设施；道路安全生命防护工程、危旧桥梁改造；乡级客货运输站场、招呼站；村内道路、通户路等）</v>
          </cell>
          <cell r="G112" t="str">
            <v>新建</v>
          </cell>
          <cell r="H112" t="str">
            <v>木吉乡</v>
          </cell>
          <cell r="I112" t="str">
            <v>2025年4月-2025年10月</v>
          </cell>
          <cell r="J112" t="str">
            <v>项目总投资13700万元，路线采用三级公路标准建设，路基宽度7.5m，路面宽度6.5m，阿克陶县境内全长14.313km。投资估算按照标准957.17万元/km。</v>
          </cell>
          <cell r="K112">
            <v>1</v>
          </cell>
          <cell r="L112">
            <v>14.313</v>
          </cell>
          <cell r="M112">
            <v>40</v>
          </cell>
          <cell r="N112">
            <v>168</v>
          </cell>
          <cell r="O112">
            <v>13700</v>
          </cell>
        </row>
        <row r="113">
          <cell r="B113" t="str">
            <v>小额信贷风险补偿金</v>
          </cell>
          <cell r="C113">
            <v>2025</v>
          </cell>
          <cell r="D113" t="str">
            <v>恰尔隆镇产业路建设项目</v>
          </cell>
          <cell r="E113" t="str">
            <v>农村基础设施（含产业基础设施配套）</v>
          </cell>
          <cell r="F113" t="str">
            <v>农村道路（县乡之间、乡乡之间、乡村之间及其沿线管理、服务等附属设施；道路安全生命防护工程、危旧桥梁改造；乡级客货运输站场、招呼站；村内道路、通户路等）</v>
          </cell>
          <cell r="G113" t="str">
            <v>新建</v>
          </cell>
          <cell r="H113" t="str">
            <v>恰尔隆镇昆仑佳苑社区</v>
          </cell>
          <cell r="I113" t="str">
            <v>2025年6月-2025年10月</v>
          </cell>
          <cell r="J113" t="str">
            <v>对大棚区道路进行硬化，新建硬化道路（沥青）2.2公里,路基宽度4-6.5m,路面宽度3.5-6m,设计速度20km/h，含路基、路面及其他附属设施。</v>
          </cell>
          <cell r="K113">
            <v>1</v>
          </cell>
          <cell r="L113">
            <v>2.2</v>
          </cell>
          <cell r="M113">
            <v>360</v>
          </cell>
          <cell r="N113">
            <v>1536</v>
          </cell>
          <cell r="O113">
            <v>150</v>
          </cell>
        </row>
        <row r="114">
          <cell r="B114" t="str">
            <v>特色产业保险保费补助</v>
          </cell>
          <cell r="C114">
            <v>2025</v>
          </cell>
          <cell r="D114" t="str">
            <v>奥依塔克镇村内道路硬化建设项目</v>
          </cell>
          <cell r="E114" t="str">
            <v>农村基础设施（含产业基础设施配套）</v>
          </cell>
          <cell r="F114" t="str">
            <v>农村道路（县乡之间、乡乡之间、乡村之间及其沿线管理、服务等附属设施；道路安全生命防护工程、危旧桥梁改造；乡级客货运输站场、招呼站；村内道路、通户路等）</v>
          </cell>
          <cell r="G114" t="str">
            <v>新建</v>
          </cell>
          <cell r="H114" t="str">
            <v>奥依塔克镇恰勒玛艾日克村、皮拉勒村、奥依塔克村</v>
          </cell>
          <cell r="I114" t="str">
            <v>2025年4月-2025年11月</v>
          </cell>
          <cell r="J114" t="str">
            <v>新建硬化道路（沥青/混凝土路面)8千米，路面宽度为3.5-5米，设计速度20千米/小时，含路基、路面、桥涵及其他附属配套设施。其中恰勒玛艾日4千米、皮拉勒村2千米、奥依塔克村2千米，计划投资640万元。</v>
          </cell>
          <cell r="K114">
            <v>1</v>
          </cell>
          <cell r="L114">
            <v>8</v>
          </cell>
          <cell r="M114">
            <v>264</v>
          </cell>
          <cell r="N114">
            <v>697</v>
          </cell>
          <cell r="O114">
            <v>640</v>
          </cell>
        </row>
        <row r="115">
          <cell r="B115" t="str">
            <v>新型经营主体贷款贴息</v>
          </cell>
          <cell r="C115">
            <v>2026</v>
          </cell>
          <cell r="D115" t="str">
            <v>恰尔隆镇其克尔铁热克村2026年道路硬化项目</v>
          </cell>
          <cell r="E115" t="str">
            <v>农村基础设施（含产业基础设施配套）</v>
          </cell>
          <cell r="F115" t="str">
            <v>农村道路（县乡之间、乡乡之间、乡村之间及其沿线管理、服务等附属设施；道路安全生命防护工程、危旧桥梁改造；乡级客货运输站场、招呼站；村内道路、通户路等）</v>
          </cell>
          <cell r="G115" t="str">
            <v>新建</v>
          </cell>
          <cell r="H115" t="str">
            <v>恰尔隆镇其克尔铁热克村</v>
          </cell>
          <cell r="I115" t="str">
            <v>2026年4月-2026年9月</v>
          </cell>
          <cell r="J115" t="str">
            <v>对其克尔铁热克村村庄道路进行硬化，新建硬化道路（沥青）6km，路基宽度4-6.5m，路面宽度3.5-6m，设计速度20km/h，含路基、路面、桥涵及其他附属设施。</v>
          </cell>
          <cell r="K115">
            <v>1</v>
          </cell>
          <cell r="L115" t="str">
            <v>6km</v>
          </cell>
          <cell r="M115">
            <v>454</v>
          </cell>
          <cell r="N115">
            <v>1663</v>
          </cell>
          <cell r="O115">
            <v>409</v>
          </cell>
        </row>
        <row r="116">
          <cell r="B116" t="str">
            <v>防贫保险（基金）</v>
          </cell>
          <cell r="C116">
            <v>2026</v>
          </cell>
          <cell r="D116" t="str">
            <v>加马铁热克乡农场社区2026年道路建设项目</v>
          </cell>
          <cell r="E116" t="str">
            <v>农村基础设施（含产业基础设施配套）</v>
          </cell>
          <cell r="F116" t="str">
            <v>农村道路（县乡之间、乡乡之间、乡村之间及其沿线管理、服务等附属设施；道路安全生命防护工程、危旧桥梁改造；乡级客货运输站场、招呼站；村内道路、通户路等）</v>
          </cell>
          <cell r="G116" t="str">
            <v>新建</v>
          </cell>
          <cell r="H116" t="str">
            <v>加马铁热克乡农场社区</v>
          </cell>
          <cell r="I116" t="str">
            <v>2026年3月-2026年10月</v>
          </cell>
          <cell r="J116" t="str">
            <v>计划对农场社区新建硬化道路：水泥混凝土路面1km、沥青路面4km，路面宽度4-5m，路基宽度5-6m，含路基、路面及其他附属设施。</v>
          </cell>
          <cell r="K116">
            <v>1</v>
          </cell>
          <cell r="L116" t="str">
            <v>1km</v>
          </cell>
          <cell r="M116">
            <v>175</v>
          </cell>
          <cell r="N116">
            <v>611</v>
          </cell>
          <cell r="O116">
            <v>350</v>
          </cell>
        </row>
        <row r="117">
          <cell r="B117" t="str">
            <v>就业项目</v>
          </cell>
          <cell r="C117">
            <v>2026</v>
          </cell>
          <cell r="D117" t="str">
            <v>玉麦镇阿勒吞其村示范村建设-道路硬化项目</v>
          </cell>
          <cell r="E117" t="str">
            <v>农村基础设施（含产业基础设施配套）</v>
          </cell>
          <cell r="F117" t="str">
            <v>农村道路（县乡之间、乡乡之间、乡村之间及其沿线管理、服务等附属设施；道路安全生命防护工程、危旧桥梁改造；乡级客货运输站场、招呼站；村内道路、通户路等）</v>
          </cell>
          <cell r="G117" t="str">
            <v>新建</v>
          </cell>
          <cell r="H117" t="str">
            <v>玉麦镇阿勒吞其村</v>
          </cell>
          <cell r="I117" t="str">
            <v>2026年4月-2026年10月</v>
          </cell>
          <cell r="J117"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17">
            <v>2</v>
          </cell>
          <cell r="L117">
            <v>2</v>
          </cell>
          <cell r="M117">
            <v>80</v>
          </cell>
          <cell r="N117">
            <v>318</v>
          </cell>
          <cell r="O117">
            <v>150</v>
          </cell>
        </row>
        <row r="118">
          <cell r="B118" t="str">
            <v>务工补助</v>
          </cell>
          <cell r="C118">
            <v>2025</v>
          </cell>
          <cell r="D118" t="str">
            <v>巴仁乡吐尔村乡村驿站建设项目</v>
          </cell>
          <cell r="E118" t="str">
            <v>农村基础设施（含产业基础设施配套）</v>
          </cell>
          <cell r="F118" t="str">
            <v>农村清洁能源设施（燃气、户用光伏、风电、水电、农村生物质能源、北方地区清洁取暖等）</v>
          </cell>
          <cell r="G118" t="str">
            <v>新建</v>
          </cell>
          <cell r="H118" t="str">
            <v>巴仁乡吐尔村</v>
          </cell>
          <cell r="I118" t="str">
            <v>2025年3月-2025年12月</v>
          </cell>
          <cell r="J118" t="str">
            <v>依托昆仑大道，建设加油、加气、充电综合服务站1座，占地面积7000㎡，建设及购置相应配套附属设施、设备。</v>
          </cell>
          <cell r="K118">
            <v>0</v>
          </cell>
          <cell r="L118">
            <v>0</v>
          </cell>
          <cell r="M118">
            <v>0</v>
          </cell>
          <cell r="N118">
            <v>0</v>
          </cell>
          <cell r="O118">
            <v>0</v>
          </cell>
        </row>
        <row r="119">
          <cell r="B119" t="str">
            <v>交通费补助</v>
          </cell>
          <cell r="C119">
            <v>2025</v>
          </cell>
          <cell r="D119" t="str">
            <v>塔尔塔吉克民族乡巴格村综合能源补给站建设项目</v>
          </cell>
          <cell r="E119" t="str">
            <v>农村基础设施（含产业基础设施配套）</v>
          </cell>
          <cell r="F119" t="str">
            <v>农村清洁能源设施（燃气、户用光伏、风电、水电、农村生物质能源、北方地区清洁取暖等）</v>
          </cell>
          <cell r="G119" t="str">
            <v>新建</v>
          </cell>
          <cell r="H119" t="str">
            <v>塔尔乡巴格村</v>
          </cell>
          <cell r="I119" t="str">
            <v>2025年4月-2025年10月</v>
          </cell>
          <cell r="J119"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19">
            <v>1</v>
          </cell>
          <cell r="L119">
            <v>1</v>
          </cell>
          <cell r="M119">
            <v>38</v>
          </cell>
          <cell r="N119">
            <v>150</v>
          </cell>
          <cell r="O119">
            <v>600</v>
          </cell>
        </row>
        <row r="120">
          <cell r="B120" t="str">
            <v>生产奖补、劳务补助等</v>
          </cell>
          <cell r="C120">
            <v>2025</v>
          </cell>
          <cell r="D120" t="str">
            <v>阿克陶县木吉乡综合能源补给站建设项目</v>
          </cell>
          <cell r="E120" t="str">
            <v>农村基础设施（含产业基础设施配套）</v>
          </cell>
          <cell r="F120" t="str">
            <v>农村清洁能源设施（燃气、户用光伏、风电、水电、农村生物质能源、北方地区清洁取暖等）</v>
          </cell>
          <cell r="G120" t="str">
            <v>新建</v>
          </cell>
          <cell r="H120" t="str">
            <v>木吉乡</v>
          </cell>
          <cell r="I120" t="str">
            <v>2025年5月-2025年12月</v>
          </cell>
          <cell r="J120"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20">
            <v>1</v>
          </cell>
          <cell r="L120">
            <v>1</v>
          </cell>
          <cell r="M120">
            <v>200</v>
          </cell>
          <cell r="N120">
            <v>1145</v>
          </cell>
          <cell r="O120">
            <v>500</v>
          </cell>
        </row>
        <row r="121">
          <cell r="B121" t="str">
            <v>就业培训</v>
          </cell>
          <cell r="C121">
            <v>2026</v>
          </cell>
          <cell r="D121" t="str">
            <v>木吉乡昆提别斯村防洪坝建设项目</v>
          </cell>
          <cell r="E121" t="str">
            <v>农村基础设施（含产业基础设施配套）</v>
          </cell>
          <cell r="F121" t="str">
            <v>其他（防洪工程、渠道清淤、草原配套设施）</v>
          </cell>
          <cell r="G121" t="str">
            <v>新建</v>
          </cell>
          <cell r="H121" t="str">
            <v>木吉乡昆提别斯村</v>
          </cell>
        </row>
        <row r="121">
          <cell r="J121" t="str">
            <v>计划在昆提别斯村古如吉能四依拉克桥一桥、白尔迪能萨依沟三桥、乌鲁尕依提萨依沟一桥、乌鲁尕依提萨依沟三桥，新建防洪坝2.5公里，砂石料4万方</v>
          </cell>
          <cell r="K121">
            <v>2</v>
          </cell>
          <cell r="L121">
            <v>2</v>
          </cell>
          <cell r="M121">
            <v>80</v>
          </cell>
          <cell r="N121">
            <v>318</v>
          </cell>
          <cell r="O121">
            <v>150</v>
          </cell>
        </row>
        <row r="122">
          <cell r="B122" t="str">
            <v>帮扶车间（特色手工基地）建设</v>
          </cell>
          <cell r="C122">
            <v>2026</v>
          </cell>
          <cell r="D122" t="str">
            <v>克孜勒陶镇喀尔乌勒村防洪堤防维修工程</v>
          </cell>
          <cell r="E122" t="str">
            <v>农村基础设施（含产业基础设施配套）</v>
          </cell>
          <cell r="F122" t="str">
            <v>其他（防洪工程、渠道清淤、草原配套设施）</v>
          </cell>
          <cell r="G122" t="str">
            <v>维修</v>
          </cell>
          <cell r="H122" t="str">
            <v>喀尔乌勒村</v>
          </cell>
          <cell r="I122" t="str">
            <v>2026年5月-2026年10月</v>
          </cell>
          <cell r="J122" t="str">
            <v>防洪堤维修总长度980米，新建挑坝3座、每座长度15米</v>
          </cell>
          <cell r="K122">
            <v>2</v>
          </cell>
          <cell r="L122">
            <v>2</v>
          </cell>
          <cell r="M122">
            <v>80</v>
          </cell>
          <cell r="N122">
            <v>318</v>
          </cell>
          <cell r="O122">
            <v>150</v>
          </cell>
        </row>
        <row r="123">
          <cell r="B123" t="str">
            <v>AKT26-031-1</v>
          </cell>
          <cell r="C123">
            <v>2026</v>
          </cell>
          <cell r="D123" t="str">
            <v>克孜勒陶镇手持医疗氧生产线建设项目</v>
          </cell>
          <cell r="E123" t="str">
            <v>就业培训</v>
          </cell>
          <cell r="F123" t="str">
            <v>帮扶车间（特色手工基地）建设</v>
          </cell>
          <cell r="G123" t="str">
            <v>新建</v>
          </cell>
          <cell r="H123" t="str">
            <v>丝路佳苑</v>
          </cell>
          <cell r="I123" t="str">
            <v>2026年4月—2026年5月</v>
          </cell>
          <cell r="J123" t="str">
            <v>对原厂房提升改造为洁净车间，采购生产设备（灌装线、检测和净化系统等设备）</v>
          </cell>
          <cell r="K123">
            <v>1</v>
          </cell>
          <cell r="L123">
            <v>1</v>
          </cell>
          <cell r="M123">
            <v>20</v>
          </cell>
          <cell r="N123">
            <v>78</v>
          </cell>
          <cell r="O123">
            <v>100</v>
          </cell>
        </row>
        <row r="124">
          <cell r="B124" t="str">
            <v>AKT26-031-2</v>
          </cell>
          <cell r="C124">
            <v>2026</v>
          </cell>
          <cell r="D124" t="str">
            <v>克孜勒陶镇其木干村玻璃水厂设备采购项目</v>
          </cell>
          <cell r="E124" t="str">
            <v>就业培训</v>
          </cell>
          <cell r="F124" t="str">
            <v>帮扶车间（特色手工基地）建设</v>
          </cell>
          <cell r="G124" t="str">
            <v>新建</v>
          </cell>
          <cell r="H124" t="str">
            <v>克孜勒陶镇其木干村</v>
          </cell>
          <cell r="I124" t="str">
            <v>2026年4月—2026年月8</v>
          </cell>
          <cell r="J124" t="str">
            <v>购置自动吹塑机，EDI高纯度过滤机设备各一台并对相关设备电路，暖气管道进行改造。</v>
          </cell>
          <cell r="K124">
            <v>1</v>
          </cell>
          <cell r="L124">
            <v>1</v>
          </cell>
          <cell r="M124">
            <v>60</v>
          </cell>
          <cell r="N124">
            <v>240</v>
          </cell>
          <cell r="O124">
            <v>50</v>
          </cell>
        </row>
        <row r="125">
          <cell r="B125" t="str">
            <v>技能培训</v>
          </cell>
          <cell r="C125">
            <v>2025</v>
          </cell>
          <cell r="D125" t="str">
            <v>奥依塔克镇奥依塔克村防洪坝建设项目</v>
          </cell>
          <cell r="E125" t="str">
            <v>农村基础设施（含产业基础设施配套）</v>
          </cell>
          <cell r="F125" t="str">
            <v>其他（防洪工程、渠道清淤、草原配套设施）</v>
          </cell>
          <cell r="G125" t="str">
            <v>新建</v>
          </cell>
          <cell r="H125" t="str">
            <v>奥依塔克镇奥依塔克村</v>
          </cell>
          <cell r="I125" t="str">
            <v>2025年4月-2025年11月</v>
          </cell>
          <cell r="J125" t="str">
            <v>在奥依塔克村7小队新建防洪堤1条，修建护岸长度4km。</v>
          </cell>
          <cell r="K125">
            <v>1</v>
          </cell>
          <cell r="L125">
            <v>4</v>
          </cell>
          <cell r="M125">
            <v>861</v>
          </cell>
          <cell r="N125">
            <v>2876</v>
          </cell>
          <cell r="O125">
            <v>2400</v>
          </cell>
        </row>
        <row r="126">
          <cell r="B126" t="str">
            <v>以工代训</v>
          </cell>
          <cell r="C126">
            <v>2025</v>
          </cell>
          <cell r="D126" t="str">
            <v>克州阿克陶县奥依塔克镇皮拉勒村防洪工程</v>
          </cell>
          <cell r="E126" t="str">
            <v>农村基础设施（含产业基础设施配套）</v>
          </cell>
          <cell r="F126" t="str">
            <v>其他（防洪工程、渠道清淤、草原配套设施）</v>
          </cell>
          <cell r="G126" t="str">
            <v>新建</v>
          </cell>
          <cell r="H126" t="str">
            <v>奥依塔克镇皮拉勒村</v>
          </cell>
          <cell r="I126" t="str">
            <v>2025年4月-2025年10月</v>
          </cell>
          <cell r="J126" t="str">
            <v>皮拉勒村防洪工程治理山洪沟2条，修建护岸1.227km，其中1#山洪沟修建护岸长0.784km，2#山洪沟修建护岸长0.443km，，1#山洪沟设计洪峰流量Q=25.82m3/s, 2#山洪沟设计洪峰流量Q=10.27m3/s,确定工程级别为Ⅴ级，小（2）型。</v>
          </cell>
          <cell r="K126">
            <v>1</v>
          </cell>
          <cell r="L126">
            <v>1.227</v>
          </cell>
          <cell r="M126">
            <v>239</v>
          </cell>
          <cell r="N126">
            <v>897</v>
          </cell>
          <cell r="O126">
            <v>455.02</v>
          </cell>
        </row>
        <row r="127">
          <cell r="B127" t="str">
            <v>创业</v>
          </cell>
          <cell r="C127">
            <v>2025</v>
          </cell>
          <cell r="D127" t="str">
            <v>克州阿克陶县库山河防洪堤防改造工程</v>
          </cell>
          <cell r="E127" t="str">
            <v>农村基础设施（含产业基础设施配套）</v>
          </cell>
          <cell r="F127" t="str">
            <v>其他（防洪工程、渠道清淤、草原配套设施）</v>
          </cell>
          <cell r="G127" t="str">
            <v>改建</v>
          </cell>
          <cell r="H127" t="str">
            <v>阿克陶镇巴仁艾日克村</v>
          </cell>
          <cell r="I127" t="str">
            <v>2025年4月-2025年10月</v>
          </cell>
          <cell r="J127"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27">
            <v>0</v>
          </cell>
          <cell r="L127">
            <v>0</v>
          </cell>
          <cell r="M127">
            <v>0</v>
          </cell>
          <cell r="N127">
            <v>0</v>
          </cell>
          <cell r="O127">
            <v>0</v>
          </cell>
        </row>
        <row r="128">
          <cell r="B128" t="str">
            <v>创业培训</v>
          </cell>
          <cell r="C128">
            <v>2025</v>
          </cell>
          <cell r="D128" t="str">
            <v>克州阿克陶县布伦口乡托喀依村防洪堤防工程</v>
          </cell>
          <cell r="E128" t="str">
            <v>农村基础设施（含产业基础设施配套）</v>
          </cell>
          <cell r="F128" t="str">
            <v>其他（防洪工程、渠道清淤、草原配套设施）</v>
          </cell>
          <cell r="G128" t="str">
            <v>新建</v>
          </cell>
          <cell r="H128" t="str">
            <v>布伦口乡托喀依村</v>
          </cell>
          <cell r="I128" t="str">
            <v>2025年4月-2025年10月</v>
          </cell>
          <cell r="J128" t="str">
            <v>防洪堤防工程治理山洪沟1条，修建护岸1.59km，其中1#护岸修建长度1.228km，2#护岸修建长度0.362km。防洪标准为10年一遇，山洪沟设计洪峰流量Q=30.35m3/s,确定工程级别为Ⅴ级，小（2）型。</v>
          </cell>
          <cell r="K128">
            <v>1</v>
          </cell>
          <cell r="L128">
            <v>1.59</v>
          </cell>
          <cell r="M128">
            <v>188</v>
          </cell>
          <cell r="N128">
            <v>723</v>
          </cell>
          <cell r="O128">
            <v>981.54</v>
          </cell>
        </row>
        <row r="129">
          <cell r="B129" t="str">
            <v>创业奖补</v>
          </cell>
          <cell r="C129">
            <v>2026</v>
          </cell>
          <cell r="D129" t="str">
            <v>阿克陶巴仁乡巴仁村防洪坝建设项目</v>
          </cell>
          <cell r="E129" t="str">
            <v>配套基础设施项目</v>
          </cell>
          <cell r="F129" t="str">
            <v>其他（防洪工程、渠道清淤、草原配套设施）</v>
          </cell>
          <cell r="G129" t="str">
            <v>新建</v>
          </cell>
          <cell r="H129" t="str">
            <v>巴仁乡巴仁村</v>
          </cell>
          <cell r="I129" t="str">
            <v>2026年3月-2026年10月</v>
          </cell>
          <cell r="J129" t="str">
            <v>计划建设防洪坝水利设施，建设总长3公里，修建一座防洪桥，及配套附属设施。</v>
          </cell>
          <cell r="K129">
            <v>1</v>
          </cell>
          <cell r="L129">
            <v>3</v>
          </cell>
          <cell r="M129">
            <v>738</v>
          </cell>
          <cell r="N129">
            <v>3633</v>
          </cell>
          <cell r="O129">
            <v>600</v>
          </cell>
        </row>
        <row r="130">
          <cell r="B130" t="str">
            <v>乡村工匠</v>
          </cell>
          <cell r="C130">
            <v>2026</v>
          </cell>
          <cell r="D130" t="str">
            <v>阿克陶县加马铁热克乡喀什博依村2026年农村污水治理项目</v>
          </cell>
          <cell r="E130" t="str">
            <v>人居环境整治</v>
          </cell>
          <cell r="F130" t="str">
            <v>农村污水治理</v>
          </cell>
          <cell r="G130" t="str">
            <v>   新建</v>
          </cell>
          <cell r="H130" t="str">
            <v>加马铁热克乡喀什博依村</v>
          </cell>
          <cell r="I130" t="str">
            <v>2026年3月-10月</v>
          </cell>
          <cell r="J130" t="str">
            <v>计划对喀什博依村新建污水管网4公里，安装检查井、化粪池、提升泵等配套附属设施。</v>
          </cell>
          <cell r="K130">
            <v>0</v>
          </cell>
          <cell r="L130">
            <v>0</v>
          </cell>
          <cell r="M130">
            <v>0</v>
          </cell>
          <cell r="N130">
            <v>0</v>
          </cell>
          <cell r="O130">
            <v>0</v>
          </cell>
        </row>
        <row r="131">
          <cell r="B131" t="str">
            <v>乡村工匠培育培训</v>
          </cell>
          <cell r="C131">
            <v>2026</v>
          </cell>
          <cell r="D131" t="str">
            <v>克孜勒陶镇塔木村下水管网提升改造项目</v>
          </cell>
          <cell r="E131" t="str">
            <v>人居环境整治</v>
          </cell>
          <cell r="F131" t="str">
            <v>农村污水治理</v>
          </cell>
          <cell r="G131" t="str">
            <v>扩建</v>
          </cell>
          <cell r="H131" t="str">
            <v>克孜勒陶镇塔木村</v>
          </cell>
          <cell r="I131" t="str">
            <v>2026年4月-2026年10月</v>
          </cell>
          <cell r="J131" t="str">
            <v>对塔木村218套定居兴牧房下水道管网进行提升改造9.8Km，其中：1.5公里主管道，8.3公里支管道（配套检查井、化粪池）。</v>
          </cell>
          <cell r="K131">
            <v>1</v>
          </cell>
          <cell r="L131">
            <v>1</v>
          </cell>
          <cell r="M131">
            <v>245</v>
          </cell>
          <cell r="N131">
            <v>1032</v>
          </cell>
          <cell r="O131">
            <v>330</v>
          </cell>
        </row>
        <row r="132">
          <cell r="B132" t="str">
            <v>乡村工匠大师工作室</v>
          </cell>
          <cell r="C132">
            <v>2026</v>
          </cell>
          <cell r="D132" t="str">
            <v>玉麦镇恰格尔村污水管网建设项目</v>
          </cell>
          <cell r="E132" t="str">
            <v>人居环境整治</v>
          </cell>
          <cell r="F132" t="str">
            <v>农村污水治理</v>
          </cell>
          <cell r="G132" t="str">
            <v>新建</v>
          </cell>
          <cell r="H132" t="str">
            <v>玉麦镇恰格尔村</v>
          </cell>
        </row>
        <row r="132">
          <cell r="J132" t="str">
            <v>玉麦镇恰格尔村新建污水管网共40公里，其中主管道30公里、入户管道10公里；同步建设配套设施，包括适配管网的化粪池，计划投资1200万。</v>
          </cell>
          <cell r="K132">
            <v>1</v>
          </cell>
          <cell r="L132">
            <v>1</v>
          </cell>
          <cell r="M132">
            <v>488</v>
          </cell>
          <cell r="N132">
            <v>1893</v>
          </cell>
          <cell r="O132">
            <v>1200</v>
          </cell>
        </row>
        <row r="133">
          <cell r="B133" t="str">
            <v>乡村工匠传习所</v>
          </cell>
          <cell r="C133">
            <v>2026</v>
          </cell>
          <cell r="D133" t="str">
            <v>玉麦镇喀什艾日克村农村管网及污水处理建设项目</v>
          </cell>
          <cell r="E133" t="str">
            <v>人居环境整治</v>
          </cell>
          <cell r="F133" t="str">
            <v>农村污水治理</v>
          </cell>
          <cell r="G133" t="str">
            <v>新建</v>
          </cell>
          <cell r="H133" t="str">
            <v>玉麦镇喀什艾日克村</v>
          </cell>
        </row>
        <row r="133">
          <cell r="J133" t="str">
            <v>玉麦镇喀什艾日克村计划新建污水管道9.6公里，其中：主管道6公里，入户管道3.6公里，对1小队至6小队生活污水治理，计划投资390万元。</v>
          </cell>
          <cell r="K133">
            <v>1</v>
          </cell>
          <cell r="L133">
            <v>1</v>
          </cell>
          <cell r="M133">
            <v>185</v>
          </cell>
          <cell r="N133">
            <v>856</v>
          </cell>
          <cell r="O133">
            <v>390</v>
          </cell>
        </row>
        <row r="134">
          <cell r="B134" t="str">
            <v>公益性岗位</v>
          </cell>
          <cell r="C134">
            <v>2026</v>
          </cell>
          <cell r="D134" t="str">
            <v>玉麦镇恰格尔村农村环境提升项目</v>
          </cell>
          <cell r="E134" t="str">
            <v>人居环境整治</v>
          </cell>
          <cell r="F134" t="str">
            <v>农村垃圾治理</v>
          </cell>
          <cell r="G134" t="str">
            <v>新建</v>
          </cell>
          <cell r="H134" t="str">
            <v>玉麦镇恰格尔村</v>
          </cell>
        </row>
        <row r="134">
          <cell r="J134" t="str">
            <v>恰格尔村计划对全村488户，每一户发放一个240升硅胶垃圾桶（带轮胎），500元/个，计划投资24.4万元。</v>
          </cell>
          <cell r="K134">
            <v>0</v>
          </cell>
          <cell r="L134">
            <v>0</v>
          </cell>
          <cell r="M134">
            <v>0</v>
          </cell>
          <cell r="N134">
            <v>0</v>
          </cell>
          <cell r="O134">
            <v>0</v>
          </cell>
        </row>
        <row r="135">
          <cell r="B135" t="str">
            <v>公益性岗位</v>
          </cell>
          <cell r="C135">
            <v>2025</v>
          </cell>
          <cell r="D135" t="str">
            <v>克孜勒陶镇托云都克村掩埋场建设项目</v>
          </cell>
          <cell r="E135" t="str">
            <v>人居环境整治</v>
          </cell>
          <cell r="F135" t="str">
            <v>农村垃圾治理</v>
          </cell>
          <cell r="G135" t="str">
            <v>新建</v>
          </cell>
          <cell r="H135" t="str">
            <v>克孜勒陶镇托云都克村</v>
          </cell>
          <cell r="I135" t="str">
            <v>2025年3月-2025年10月</v>
          </cell>
          <cell r="J135" t="str">
            <v>在距离村委会8公里处建设0.5万立方米垃圾掩埋场1座</v>
          </cell>
          <cell r="K135">
            <v>1</v>
          </cell>
          <cell r="L135">
            <v>1</v>
          </cell>
          <cell r="M135">
            <v>85</v>
          </cell>
          <cell r="N135">
            <v>351</v>
          </cell>
          <cell r="O135">
            <v>250</v>
          </cell>
        </row>
        <row r="136">
          <cell r="B136" t="str">
            <v>乡村建设行动</v>
          </cell>
          <cell r="C136">
            <v>2025</v>
          </cell>
          <cell r="D136" t="str">
            <v>布伦口乡垃圾处理场建设项目</v>
          </cell>
          <cell r="E136" t="str">
            <v>人居环境整治</v>
          </cell>
          <cell r="F136" t="str">
            <v>农村垃圾治理</v>
          </cell>
          <cell r="G136" t="str">
            <v>新建</v>
          </cell>
          <cell r="H136" t="str">
            <v>布伦口乡盖孜村、恰克尔艾格勒村、托喀依村、苏巴什村</v>
          </cell>
          <cell r="I136" t="str">
            <v>2025年3月-2025年10月</v>
          </cell>
          <cell r="J136" t="str">
            <v>建设垃圾处理场（4座），每座0.5万立方米，高4.5米，其中：苏巴什村1座，盖孜村1座，恰克尔艾格勒村1座，托喀依村1座。</v>
          </cell>
          <cell r="K136">
            <v>60</v>
          </cell>
          <cell r="L136">
            <v>9054.21</v>
          </cell>
          <cell r="M136">
            <v>26365</v>
          </cell>
          <cell r="N136">
            <v>106776</v>
          </cell>
          <cell r="O136">
            <v>97140.96</v>
          </cell>
        </row>
        <row r="137">
          <cell r="B137" t="str">
            <v>农村基础设施（含产业基础设施配套）</v>
          </cell>
          <cell r="C137">
            <v>2026</v>
          </cell>
          <cell r="D137" t="str">
            <v>阿克陶县加马铁热克乡喀什博依村2026年农村人居环境整治项目</v>
          </cell>
          <cell r="E137" t="str">
            <v>乡村建设行动</v>
          </cell>
          <cell r="F137" t="str">
            <v>村容村貌提升</v>
          </cell>
          <cell r="G137" t="str">
            <v>新建</v>
          </cell>
          <cell r="H137" t="str">
            <v>加马铁热克乡喀什博依村</v>
          </cell>
          <cell r="I137" t="str">
            <v>2026年3月-10月</v>
          </cell>
          <cell r="J137" t="str">
            <v>计划对喀什博依村4组新建硬化道路（水泥混凝士路面）1.3公里，路面宽度5-6米，路基宽度5.5-6.5米，含路基、路面及其他附属设施。</v>
          </cell>
          <cell r="K137">
            <v>45</v>
          </cell>
          <cell r="L137">
            <v>251.11</v>
          </cell>
          <cell r="M137">
            <v>20900</v>
          </cell>
          <cell r="N137">
            <v>82610</v>
          </cell>
          <cell r="O137">
            <v>79766.56</v>
          </cell>
        </row>
        <row r="138">
          <cell r="B138" t="str">
            <v>村庄规划编制（含修编）补助</v>
          </cell>
          <cell r="C138">
            <v>2026</v>
          </cell>
          <cell r="D138" t="str">
            <v>阿克陶县奥依塔克镇阿特奥依纳克村人居环境提升改造中央财政以工代赈项目</v>
          </cell>
        </row>
        <row r="138">
          <cell r="F138" t="str">
            <v>村容村貌提升</v>
          </cell>
          <cell r="G138" t="str">
            <v>新建</v>
          </cell>
          <cell r="H138" t="str">
            <v>奥依塔克镇阿特奥依纳克村</v>
          </cell>
          <cell r="I138" t="str">
            <v>2026年4月-2026年11月</v>
          </cell>
          <cell r="J138" t="str">
            <v>新建地面硬化8285平方米，及附属配套设施。</v>
          </cell>
          <cell r="K138">
            <v>1</v>
          </cell>
          <cell r="L138">
            <v>8285</v>
          </cell>
          <cell r="M138">
            <v>167</v>
          </cell>
          <cell r="N138">
            <v>616</v>
          </cell>
          <cell r="O138">
            <v>230</v>
          </cell>
        </row>
        <row r="139">
          <cell r="B139" t="str">
            <v>农村道路（县乡之间、乡乡之间、乡村之间及其沿线管理、服务等附属设施；道路安全生命防护工程、危旧桥梁改造；乡级客货运输站场、招呼站；村内道路、通户路等）</v>
          </cell>
          <cell r="C139">
            <v>2026</v>
          </cell>
          <cell r="D139" t="str">
            <v>阿克陶县巴仁乡阔洪其村乡村道路提升改造中央财政以工代赈项目</v>
          </cell>
          <cell r="E139" t="str">
            <v>农业农村类</v>
          </cell>
          <cell r="F139" t="str">
            <v>村容村貌提升</v>
          </cell>
          <cell r="G139" t="str">
            <v>新建</v>
          </cell>
          <cell r="H139" t="str">
            <v>巴仁乡阔洪其村</v>
          </cell>
          <cell r="I139" t="str">
            <v>2026年3月-2026年10月</v>
          </cell>
          <cell r="J139" t="str">
            <v>农村道路提升改造5.5公里；场地硬化10000平方米。及其附属配套设施，</v>
          </cell>
          <cell r="K139">
            <v>33</v>
          </cell>
          <cell r="L139">
            <v>232.213</v>
          </cell>
          <cell r="M139">
            <v>16440</v>
          </cell>
          <cell r="N139">
            <v>65350</v>
          </cell>
          <cell r="O139">
            <v>70570</v>
          </cell>
        </row>
        <row r="140">
          <cell r="B140" t="str">
            <v>AKT26-041-1</v>
          </cell>
          <cell r="C140">
            <v>2026</v>
          </cell>
          <cell r="D140" t="str">
            <v>克孜勒陶镇塔木喀拉村桥梁建设项目</v>
          </cell>
          <cell r="E140" t="str">
            <v>农村基础设施（含产业基础设施配套）</v>
          </cell>
          <cell r="F140" t="str">
            <v>农村道路（县乡之间、乡乡之间、乡村之间及其沿线管理、服务等附属设施；道路安全生命防护工程、危旧桥梁改造；乡级客货运输站场、招呼站；村内道路、通户路等）</v>
          </cell>
          <cell r="G140" t="str">
            <v>新建</v>
          </cell>
          <cell r="H140" t="str">
            <v>克孜勒陶镇塔木喀拉村1小队</v>
          </cell>
          <cell r="I140" t="str">
            <v>2025年4月-2025年10月</v>
          </cell>
          <cell r="J140" t="str">
            <v>在1小队修建桥梁1座，宽3.5m，跨度10m，含引道及防护设施。</v>
          </cell>
          <cell r="K140">
            <v>1</v>
          </cell>
          <cell r="L140">
            <v>1</v>
          </cell>
          <cell r="M140">
            <v>32</v>
          </cell>
          <cell r="N140">
            <v>58</v>
          </cell>
          <cell r="O140">
            <v>60</v>
          </cell>
        </row>
        <row r="141">
          <cell r="B141" t="str">
            <v>AKT26-041-5</v>
          </cell>
          <cell r="C141">
            <v>2026</v>
          </cell>
          <cell r="D141" t="str">
            <v>阿克陶县巴仁乡吐尔村乡村道路提升改造中央财政以工代赈项目</v>
          </cell>
          <cell r="E141" t="str">
            <v>农村基础设施（含产业基础设施配套）</v>
          </cell>
          <cell r="F141" t="str">
            <v>农村道路（县乡之间、乡乡之间、乡村之间及其沿线管理、服务等附属设施；道路安全生命防护工程、危旧桥梁改造；乡级客货运输站场、招呼站；村内道路、通户路等）</v>
          </cell>
          <cell r="G141" t="str">
            <v>新建</v>
          </cell>
          <cell r="H141" t="str">
            <v>巴仁乡吐尔村</v>
          </cell>
          <cell r="I141" t="str">
            <v>2026年4月-2026年9月</v>
          </cell>
          <cell r="J141" t="str">
            <v>道路提升改造1.7公里，及配套相关附属设施。</v>
          </cell>
          <cell r="K141">
            <v>1</v>
          </cell>
          <cell r="L141">
            <v>1.7</v>
          </cell>
          <cell r="M141">
            <v>578</v>
          </cell>
          <cell r="N141">
            <v>2768</v>
          </cell>
          <cell r="O141">
            <v>390</v>
          </cell>
        </row>
        <row r="142">
          <cell r="B142" t="str">
            <v>AKT26-041-6</v>
          </cell>
          <cell r="C142">
            <v>2026</v>
          </cell>
          <cell r="D142" t="str">
            <v>阿克陶县巴仁乡库木村基础设施配套提升改造中央财政以工代赈项目</v>
          </cell>
          <cell r="E142" t="str">
            <v>农村基础设施（含产业基础设施配套）</v>
          </cell>
          <cell r="F142" t="str">
            <v>农村道路（县乡之间、乡乡之间、乡村之间及其沿线管理、服务等附属设施；道路安全生命防护工程、危旧桥梁改造；乡级客货运输站场、招呼站；村内道路、通户路等）</v>
          </cell>
          <cell r="G142" t="str">
            <v>新建</v>
          </cell>
          <cell r="H142" t="str">
            <v>巴仁乡库木村</v>
          </cell>
          <cell r="I142" t="str">
            <v>2026年4月-2026年9月</v>
          </cell>
          <cell r="J142" t="str">
            <v>新建防渗渠2公里；道路提升改造3.5公里，及配套相关附属设施。</v>
          </cell>
          <cell r="K142">
            <v>1</v>
          </cell>
          <cell r="L142">
            <v>2</v>
          </cell>
          <cell r="M142">
            <v>510</v>
          </cell>
          <cell r="N142">
            <v>2213</v>
          </cell>
          <cell r="O142">
            <v>390</v>
          </cell>
        </row>
        <row r="143">
          <cell r="B143" t="str">
            <v>AKT26-041-17</v>
          </cell>
          <cell r="C143">
            <v>2026</v>
          </cell>
          <cell r="D143" t="str">
            <v>玉麦镇道路硬化项目</v>
          </cell>
          <cell r="E143" t="str">
            <v>农村基础设施（含产业基础设施配套）</v>
          </cell>
          <cell r="F143" t="str">
            <v>农村道路（县乡之间、乡乡之间、乡村之间及其沿线管理、服务等附属设施；道路安全生命防护工程、危旧桥梁改造；乡级客货运输站场、招呼站；村内道路、通户路等）</v>
          </cell>
          <cell r="G143" t="str">
            <v>新建</v>
          </cell>
          <cell r="H143" t="str">
            <v>玉麦镇</v>
          </cell>
          <cell r="I143" t="str">
            <v>2026年4月-2026年10月</v>
          </cell>
          <cell r="J143" t="str">
            <v>玉麦镇计划新建硬化道路（沥青路面）78.6km，及相关附属配套设施，路基宽度4m-6.5m，路面宽度3.5m-5.5m，混凝土路面厚度15cm-20cm。其中，阿玛希村3.3公里，计划投资165万元；兰干村2公里，计划投资100万元；库尔巴格村3.3公里，计划投资165万元；喀什艾日克村1公里，计划投资50万元；库尼萨克村6公里，计划投资300万元；尤喀克霍伊拉村2公里，计划投资100万元；英阿依玛克村12公里，计划投资600万元；玉麦村23公里，计划投资1150万元；恰格尔村1.5公里，计划投资75万元；库尔巴格村3公里，计划投资150万元；加依铁热克村10公里，计划投资500万元；比力克其村0.5公里，计划投资25万元；恰格尔村11公里，计划投资550万元。</v>
          </cell>
          <cell r="K143">
            <v>1</v>
          </cell>
          <cell r="L143" t="str">
            <v>78.6km</v>
          </cell>
          <cell r="M143">
            <v>6071</v>
          </cell>
          <cell r="N143">
            <v>23617</v>
          </cell>
          <cell r="O143">
            <v>3930</v>
          </cell>
        </row>
        <row r="144">
          <cell r="B144" t="str">
            <v>AKT26-041-18</v>
          </cell>
          <cell r="C144">
            <v>2026</v>
          </cell>
          <cell r="D144" t="str">
            <v>克孜勒陶镇放牧点牧道维修项目</v>
          </cell>
          <cell r="E144" t="str">
            <v>农村基础设施（含产业基础设施配套）</v>
          </cell>
          <cell r="F144" t="str">
            <v>农村道路（县乡之间、乡乡之间、乡村之间及其沿线管理、服务等附属设施；道路安全生命防护工程、危旧桥梁改造；乡级客货运输站场、招呼站；村内道路、通户路等）</v>
          </cell>
          <cell r="G144" t="str">
            <v>扩建</v>
          </cell>
          <cell r="H144" t="str">
            <v>克孜勒陶镇喀拉塔什其木干村、塔木柏孜村放牧点、江布拉克村放牧点、汗铁热克村放牧点</v>
          </cell>
          <cell r="I144" t="str">
            <v>2026年1月-2026年12月</v>
          </cell>
          <cell r="J144" t="str">
            <v>1.对喀拉塔什其木干村放牧点3小队牧道维修50Km；2.对塔木柏孜村放牧点牧道维修3.5Km；3.对江布拉克村1小队牧道维修35Km;4.对汗铁热克村老村委会到喀莹草原的30Km牧道进行维修，合计对牧道维修118.5‬Km。</v>
          </cell>
          <cell r="K144">
            <v>1</v>
          </cell>
          <cell r="L144">
            <v>1</v>
          </cell>
          <cell r="M144">
            <v>369</v>
          </cell>
          <cell r="N144">
            <v>1505</v>
          </cell>
          <cell r="O144">
            <v>250</v>
          </cell>
        </row>
        <row r="145">
          <cell r="B145" t="str">
            <v>AKT26-041-19</v>
          </cell>
          <cell r="C145">
            <v>2026</v>
          </cell>
          <cell r="D145" t="str">
            <v>克孜勒陶镇放牧点牧道建设项目</v>
          </cell>
          <cell r="E145" t="str">
            <v>农村基础设施（含产业基础设施配套）</v>
          </cell>
          <cell r="F145" t="str">
            <v>农村道路（县乡之间、乡乡之间、乡村之间及其沿线管理、服务等附属设施；道路安全生命防护工程、危旧桥梁改造；乡级客货运输站场、招呼站；村内道路、通户路等）</v>
          </cell>
          <cell r="G145" t="str">
            <v>新建</v>
          </cell>
          <cell r="H145" t="str">
            <v>克孜勒陶镇阿尔帕勒克村、喀普喀村放牧点</v>
          </cell>
        </row>
        <row r="145">
          <cell r="J145" t="str">
            <v>1.在阿尔帕勒克村放牧点牧道建设15Km，2.对喀普喀村1、2小队放牧点牧道建设29Km，合计牧道建设44Km。</v>
          </cell>
          <cell r="K145">
            <v>1</v>
          </cell>
          <cell r="L145">
            <v>1</v>
          </cell>
          <cell r="M145">
            <v>269</v>
          </cell>
          <cell r="N145">
            <v>1121</v>
          </cell>
          <cell r="O145">
            <v>200</v>
          </cell>
        </row>
        <row r="146">
          <cell r="B146" t="str">
            <v>AKT26-041-20</v>
          </cell>
          <cell r="C146">
            <v>2026</v>
          </cell>
          <cell r="D146" t="str">
            <v>克孜勒陶镇道路硬化项目</v>
          </cell>
          <cell r="E146" t="str">
            <v>农村基础设施（含产业基础设施配套）</v>
          </cell>
          <cell r="F146" t="str">
            <v>农村道路（县乡之间、乡乡之间、乡村之间及其沿线管理、服务等附属设施；道路安全生命防护工程、危旧桥梁改造；乡级客货运输站场、招呼站；村内道路、通户路等）</v>
          </cell>
          <cell r="G146" t="str">
            <v>新建</v>
          </cell>
          <cell r="H146" t="str">
            <v>克孜勒陶镇乌尔都隆窝孜村、塔木村</v>
          </cell>
          <cell r="I146" t="str">
            <v>2026年5月-2026年10月</v>
          </cell>
          <cell r="J146" t="str">
            <v>1.在乌尔都隆窝孜村3小队道路硬化长1Km，宽3.5m，厚度20cm的入户水泥道路。
2.在塔木村新建16套住房处道路硬化长800m,宽4m，厚度20cm水泥道路。</v>
          </cell>
          <cell r="K146">
            <v>1</v>
          </cell>
          <cell r="L146">
            <v>1</v>
          </cell>
          <cell r="M146">
            <v>63</v>
          </cell>
          <cell r="N146">
            <v>248</v>
          </cell>
          <cell r="O146">
            <v>150</v>
          </cell>
        </row>
        <row r="147">
          <cell r="B147" t="str">
            <v>AKT26-041-21</v>
          </cell>
          <cell r="C147">
            <v>2026</v>
          </cell>
          <cell r="D147" t="str">
            <v>阿克陶县巴仁乡英买里村基础设施建设项目</v>
          </cell>
          <cell r="E147" t="str">
            <v>农村基础设施（含产业基础设施配套）</v>
          </cell>
          <cell r="F147" t="str">
            <v>农村道路（县乡之间、乡乡之间、乡村之间及其沿线管理、服务等附属设施；道路安全生命防护工程、危旧桥梁改造；乡级客货运输站场、招呼站；村内道路、通户路等）</v>
          </cell>
          <cell r="G147" t="str">
            <v>改建</v>
          </cell>
          <cell r="H147" t="str">
            <v>巴仁乡英买里村</v>
          </cell>
          <cell r="I147" t="str">
            <v>2026年3月-2026年10月</v>
          </cell>
          <cell r="J147" t="str">
            <v>路面扩宽及安装路缘石4Km，并配套其他附属实施。</v>
          </cell>
          <cell r="K147">
            <v>1</v>
          </cell>
          <cell r="L147">
            <v>4</v>
          </cell>
          <cell r="M147">
            <v>60</v>
          </cell>
          <cell r="N147">
            <v>300</v>
          </cell>
          <cell r="O147">
            <v>100</v>
          </cell>
        </row>
        <row r="148">
          <cell r="B148" t="str">
            <v>AKT26-041-22</v>
          </cell>
          <cell r="C148">
            <v>2026</v>
          </cell>
          <cell r="D148" t="str">
            <v>阿克陶县X393县道提级改造项目</v>
          </cell>
          <cell r="E148" t="str">
            <v>农村基础设施（含产业基础设施配套）</v>
          </cell>
          <cell r="F148" t="str">
            <v>农村道路（县乡之间、乡乡之间、乡村之间及其沿线管理、服务等附属设施；道路安全生命防护工程、危旧桥梁改造；乡级客货运输站场、招呼站；村内道路、通户路等）</v>
          </cell>
          <cell r="G148" t="str">
            <v>扩建</v>
          </cell>
          <cell r="H148" t="str">
            <v>克孜勒陶镇—恰尔隆镇（X393）主干道</v>
          </cell>
          <cell r="I148" t="str">
            <v>2026年3月-2026年10月</v>
          </cell>
          <cell r="J148" t="str">
            <v>阿克陶县克孜勒陶镇-恰尔隆镇（X393）主干道路进行升级改造，计划改造里程108.33公里，计划建设等级为三级。</v>
          </cell>
          <cell r="K148">
            <v>1</v>
          </cell>
          <cell r="L148">
            <v>1</v>
          </cell>
          <cell r="M148">
            <v>900</v>
          </cell>
          <cell r="N148">
            <v>3500</v>
          </cell>
          <cell r="O148">
            <v>43200</v>
          </cell>
        </row>
        <row r="149">
          <cell r="B149" t="str">
            <v>AKT26-041-23</v>
          </cell>
          <cell r="C149">
            <v>2026</v>
          </cell>
          <cell r="D149" t="str">
            <v>克孜勒陶镇红新村道路扩建项目</v>
          </cell>
          <cell r="E149" t="str">
            <v>农村基础设施（含产业基础设施配套）</v>
          </cell>
          <cell r="F149" t="str">
            <v>农村道路（县乡之间、乡乡之间、乡村之间及其沿线管理、服务等附属设施；道路安全生命防护工程、危旧桥梁改造；乡级客货运输站场、招呼站；村内道路、通户路等）</v>
          </cell>
          <cell r="G149" t="str">
            <v>扩建</v>
          </cell>
          <cell r="H149" t="str">
            <v>克孜勒陶镇红新村</v>
          </cell>
          <cell r="I149" t="str">
            <v>2025年3月-2025年10月</v>
          </cell>
          <cell r="J149" t="str">
            <v>对红新村内2小队2Km柏油路进行提升改造，（原路面4米，加宽至6米）</v>
          </cell>
          <cell r="K149">
            <v>1</v>
          </cell>
          <cell r="L149">
            <v>1</v>
          </cell>
          <cell r="M149">
            <v>235</v>
          </cell>
          <cell r="N149">
            <v>938</v>
          </cell>
          <cell r="O149">
            <v>40</v>
          </cell>
        </row>
        <row r="150">
          <cell r="B150" t="str">
            <v>AKT26-041-24</v>
          </cell>
          <cell r="C150">
            <v>2026</v>
          </cell>
          <cell r="D150" t="str">
            <v>克孜勒陶镇塔木村道路提升改造项目</v>
          </cell>
          <cell r="E150" t="str">
            <v>农村基础设施（含产业基础设施配套）</v>
          </cell>
          <cell r="F150" t="str">
            <v>农村道路（县乡之间、乡乡之间、乡村之间及其沿线管理、服务等附属设施；道路安全生命防护工程、危旧桥梁改造；乡级客货运输站场、招呼站；村内道路、通户路等）</v>
          </cell>
          <cell r="G150" t="str">
            <v>扩建</v>
          </cell>
          <cell r="H150" t="str">
            <v>克孜勒陶镇塔木村</v>
          </cell>
          <cell r="I150" t="str">
            <v>2025年3月-2025年10月</v>
          </cell>
          <cell r="J150" t="str">
            <v>对塔木村至219国道25公里（宽度6米）道路进行维修。</v>
          </cell>
          <cell r="K150">
            <v>1</v>
          </cell>
          <cell r="L150">
            <v>1</v>
          </cell>
          <cell r="M150">
            <v>245</v>
          </cell>
          <cell r="N150">
            <v>1032</v>
          </cell>
          <cell r="O150">
            <v>125</v>
          </cell>
        </row>
        <row r="151">
          <cell r="B151" t="str">
            <v>AKT26-041-25</v>
          </cell>
          <cell r="C151">
            <v>2026</v>
          </cell>
          <cell r="D151" t="str">
            <v>木吉乡琼让村村组主干道路硬化项目</v>
          </cell>
          <cell r="E151" t="str">
            <v>农村基础设施（含产业基础设施配套）</v>
          </cell>
          <cell r="F151" t="str">
            <v>农村道路（县乡之间、乡乡之间、乡村之间及其沿线管理、服务等附属设施；道路安全生命防护工程、危旧桥梁改造；乡级客货运输站场、招呼站；村内道路、通户路等）</v>
          </cell>
          <cell r="G151" t="str">
            <v>新建</v>
          </cell>
          <cell r="H151" t="str">
            <v>木吉乡琼让村</v>
          </cell>
          <cell r="I151" t="str">
            <v>2025年3月-2025年10月</v>
          </cell>
          <cell r="J151" t="str">
            <v>对琼让村委会主干道路1.1公里进行硬化，路面宽度5.5米.</v>
          </cell>
          <cell r="K151">
            <v>1</v>
          </cell>
          <cell r="L151">
            <v>1</v>
          </cell>
          <cell r="M151">
            <v>195</v>
          </cell>
          <cell r="N151">
            <v>766</v>
          </cell>
          <cell r="O151">
            <v>125</v>
          </cell>
        </row>
        <row r="152">
          <cell r="B152" t="str">
            <v>AKT26-041-26</v>
          </cell>
          <cell r="C152">
            <v>2026</v>
          </cell>
          <cell r="D152" t="str">
            <v>阿克陶县加马铁热克乡塔依社区道路提升改造以工代赈项目</v>
          </cell>
          <cell r="E152" t="str">
            <v>农村基础设施（含产业基础设施配套）</v>
          </cell>
          <cell r="F152" t="str">
            <v>农村道路（县乡之间、乡乡之间、乡村之间及其沿线管理、服务等附属设施；道路安全生命防护工程、危旧桥梁改造；乡级客货运输站场、招呼站；村内道路、通户路等）</v>
          </cell>
          <cell r="G152" t="str">
            <v>新建</v>
          </cell>
          <cell r="H152" t="str">
            <v>塔依社区</v>
          </cell>
          <cell r="I152" t="str">
            <v>2026年3月-10月</v>
          </cell>
          <cell r="J152" t="str">
            <v>计划对塔依社区农村主干道提升改造4.5公里，入户道路硬化1.5公里，及其他配套附属设施建设。</v>
          </cell>
          <cell r="K152">
            <v>1</v>
          </cell>
          <cell r="L152">
            <v>1</v>
          </cell>
          <cell r="M152">
            <v>121</v>
          </cell>
          <cell r="N152">
            <v>398</v>
          </cell>
          <cell r="O152">
            <v>390</v>
          </cell>
        </row>
        <row r="153">
          <cell r="B153" t="str">
            <v>AKT26-041-27</v>
          </cell>
          <cell r="C153">
            <v>2026</v>
          </cell>
          <cell r="D153" t="str">
            <v>阿克陶县布伦口乡盖孜村道路建设项目</v>
          </cell>
          <cell r="E153" t="str">
            <v>农村基础设施（含产业基础设施配套）</v>
          </cell>
          <cell r="F153" t="str">
            <v>农村道路（县乡之间、乡乡之间、乡村之间及其沿线管理、服务等附属设施；道路安全生命防护工程、危旧桥梁改造；乡级客货运输站场、招呼站；村内道路、通户路等）</v>
          </cell>
          <cell r="G153" t="str">
            <v>新建</v>
          </cell>
          <cell r="H153" t="str">
            <v>布伦口乡盖孜村</v>
          </cell>
          <cell r="I153" t="str">
            <v>2026年3月-2026年10月</v>
          </cell>
          <cell r="J153" t="str">
            <v>改建道路0.6公里，路面宽度6米，挡土墙炉坡0.6公里，盖板涵1座；及相关附属配套设施。</v>
          </cell>
          <cell r="K153">
            <v>1</v>
          </cell>
          <cell r="L153">
            <v>1</v>
          </cell>
          <cell r="M153">
            <v>233</v>
          </cell>
          <cell r="N153">
            <v>915</v>
          </cell>
          <cell r="O153">
            <v>490</v>
          </cell>
        </row>
        <row r="154">
          <cell r="B154" t="str">
            <v>AKT26-041-28</v>
          </cell>
          <cell r="C154">
            <v>2026</v>
          </cell>
          <cell r="D154" t="str">
            <v>阿克陶县布伦口乡牧道桥建设项目</v>
          </cell>
          <cell r="E154" t="str">
            <v>农村基础设施（含产业基础设施配套）</v>
          </cell>
          <cell r="F154" t="str">
            <v>农村道路（县乡之间、乡乡之间、乡村之间及其沿线管理、服务等附属设施；道路安全生命防护工程、危旧桥梁改造；乡级客货运输站场、招呼站；村内道路、通户路等）</v>
          </cell>
          <cell r="G154" t="str">
            <v>新建</v>
          </cell>
          <cell r="H154" t="str">
            <v>布伦口乡盖孜村、布伦口村</v>
          </cell>
          <cell r="I154" t="str">
            <v>2026年3月-2026年10月</v>
          </cell>
          <cell r="J154" t="str">
            <v>1、盖孜村新建宽3米、长25米的牧道桥一座；2、布伦口村三小队和对面草场中间新建长120米，宽3米牧道桥一座，3、布伦口村克其克库勒吉勒尕新建长16米，宽3米，牧道桥。</v>
          </cell>
          <cell r="K154">
            <v>1</v>
          </cell>
          <cell r="L154">
            <v>2</v>
          </cell>
          <cell r="M154">
            <v>643</v>
          </cell>
          <cell r="N154">
            <v>2555</v>
          </cell>
          <cell r="O154">
            <v>1200</v>
          </cell>
        </row>
        <row r="155">
          <cell r="B155" t="str">
            <v>AKT26-041-29</v>
          </cell>
          <cell r="C155">
            <v>2026</v>
          </cell>
          <cell r="D155" t="str">
            <v>奥依塔克镇阿特奥依纳克村上阿村硬化路建设项目
</v>
          </cell>
          <cell r="E155" t="str">
            <v>农村基础设施（含产业基础设施配套）</v>
          </cell>
          <cell r="F155" t="str">
            <v>农村道路（县乡之间、乡乡之间、乡村之间及其沿线管理、服务等附属设施；道路安全生命防护工程、危旧桥梁改造；乡级客货运输站场、招呼站；村内道路、通户路等）</v>
          </cell>
          <cell r="G155" t="str">
            <v>新建</v>
          </cell>
          <cell r="H155" t="str">
            <v>阿特奥依纳克村</v>
          </cell>
          <cell r="I155" t="str">
            <v>2026年4月-2026年10月</v>
          </cell>
          <cell r="J155" t="str">
            <v>新建硬化道路（沥青/混凝土路面)1千米，路面宽度为3.5-5米，设计速度20千米/小时，含路基、路面、桥涵及其他附属配套设施。</v>
          </cell>
          <cell r="K155">
            <v>1</v>
          </cell>
          <cell r="L155">
            <v>1</v>
          </cell>
          <cell r="M155">
            <v>167</v>
          </cell>
          <cell r="N155">
            <v>616</v>
          </cell>
          <cell r="O155">
            <v>80</v>
          </cell>
        </row>
        <row r="156">
          <cell r="B156" t="str">
            <v>AKT26-041-30</v>
          </cell>
          <cell r="C156">
            <v>2026</v>
          </cell>
          <cell r="D156" t="str">
            <v>阿克陶县布伦口乡牧道建设项目</v>
          </cell>
          <cell r="E156" t="str">
            <v>农村基础设施（含产业基础设施配套）</v>
          </cell>
          <cell r="F156" t="str">
            <v>农村道路（县乡之间、乡乡之间、乡村之间及其沿线管理、服务等附属设施；道路安全生命防护工程、危旧桥梁改造；乡级客货运输站场、招呼站；村内道路、通户路等）</v>
          </cell>
          <cell r="G156" t="str">
            <v>新建</v>
          </cell>
          <cell r="H156" t="str">
            <v>布伦口乡恰克尔艾格勒村、布伦口村</v>
          </cell>
          <cell r="I156" t="str">
            <v>2026年3月-2026年10月</v>
          </cell>
          <cell r="J156" t="str">
            <v>恰克尔艾格勒村、布伦口村建设牧道宽4米，48公里，及相关附属配套设施。</v>
          </cell>
          <cell r="K156">
            <v>1</v>
          </cell>
          <cell r="L156">
            <v>48</v>
          </cell>
          <cell r="M156">
            <v>912</v>
          </cell>
          <cell r="N156">
            <v>3657</v>
          </cell>
          <cell r="O156">
            <v>480</v>
          </cell>
        </row>
        <row r="157">
          <cell r="B157" t="str">
            <v>AKT26-041-31</v>
          </cell>
          <cell r="C157">
            <v>2026</v>
          </cell>
          <cell r="D157" t="str">
            <v>木吉村基础设施建设（牧道）项目</v>
          </cell>
          <cell r="E157" t="str">
            <v>农村基础设施（含产业基础设施配套）</v>
          </cell>
          <cell r="F157" t="str">
            <v>农村道路（县乡之间、乡乡之间、乡村之间及其沿线管理、服务等附属设施；道路安全生命防护工程、危旧桥梁改造；乡级客货运输站场、招呼站；村内道路、通户路等）</v>
          </cell>
          <cell r="G157" t="str">
            <v>新建</v>
          </cell>
          <cell r="H157" t="str">
            <v>木吉乡木吉村</v>
          </cell>
          <cell r="I157" t="str">
            <v>2026年5月-2026年10月</v>
          </cell>
          <cell r="J157" t="str">
            <v>对阿拉木图夏季草场（索罗木、塔西奥塔克）牧道73公里路面进行机械修整、搭建简易涵管桥3座。</v>
          </cell>
          <cell r="K157">
            <v>1</v>
          </cell>
          <cell r="L157">
            <v>73</v>
          </cell>
          <cell r="M157">
            <v>144</v>
          </cell>
          <cell r="N157">
            <v>560</v>
          </cell>
          <cell r="O157">
            <v>50</v>
          </cell>
        </row>
        <row r="158">
          <cell r="B158" t="str">
            <v>AKT26-041-32</v>
          </cell>
          <cell r="C158">
            <v>2026</v>
          </cell>
          <cell r="D158" t="str">
            <v>木吉乡琼让村牧道和土渠维修建设项目</v>
          </cell>
          <cell r="E158" t="str">
            <v>农村基础设施（含产业基础设施配套）</v>
          </cell>
          <cell r="F158" t="str">
            <v>农村道路（县乡之间、乡乡之间、乡村之间及其沿线管理、服务等附属设施；道路安全生命防护工程、危旧桥梁改造；乡级客货运输站场、招呼站；村内道路、通户路等）</v>
          </cell>
          <cell r="G158" t="str">
            <v>新建</v>
          </cell>
          <cell r="H158" t="str">
            <v>木吉乡琼让村</v>
          </cell>
          <cell r="I158" t="str">
            <v>2026年5月-2026年10月</v>
          </cell>
          <cell r="J158" t="str">
            <v>对奥依巴勒根萨仁库草原、吉勒玛奥孜草原牧道合计21.5公里进行机械平整；对卡拉勒东伊勒萨伊天然牧草地进行土渠挖掘引水10公里，新建闸口6座，新建简易涵管桥10座（宽2米、长3米）。</v>
          </cell>
          <cell r="K158">
            <v>1</v>
          </cell>
          <cell r="L158">
            <v>21.5</v>
          </cell>
          <cell r="M158">
            <v>120</v>
          </cell>
          <cell r="N158">
            <v>512</v>
          </cell>
          <cell r="O158">
            <v>100</v>
          </cell>
        </row>
        <row r="159">
          <cell r="B159" t="str">
            <v>AKT26-041-33</v>
          </cell>
          <cell r="C159">
            <v>2026</v>
          </cell>
          <cell r="D159" t="str">
            <v>阿克陶镇奥达艾日克村桥梁建设项目</v>
          </cell>
          <cell r="E159" t="str">
            <v>农村基础设施（含产业基础设施配套）</v>
          </cell>
          <cell r="F159" t="str">
            <v>农村道路（县乡之间、乡乡之间、乡村之间及其沿线管理、服务等附属设施；道路安全生命防护工程、危旧桥梁改造；乡级客货运输站场、招呼站；村内道路、通户路等）</v>
          </cell>
          <cell r="G159" t="str">
            <v>新建</v>
          </cell>
          <cell r="H159" t="str">
            <v>阿克陶镇奥达艾日克村</v>
          </cell>
          <cell r="I159" t="str">
            <v>2026年3月-12月</v>
          </cell>
          <cell r="J159" t="str">
            <v>阿克陶镇奥达艾日克村新建桥梁长220米，宽7米大桥一座及防护设施建设。</v>
          </cell>
          <cell r="K159">
            <v>1</v>
          </cell>
          <cell r="L159">
            <v>1</v>
          </cell>
          <cell r="M159">
            <v>675</v>
          </cell>
          <cell r="N159">
            <v>2263</v>
          </cell>
          <cell r="O159">
            <v>1000</v>
          </cell>
        </row>
        <row r="160">
          <cell r="B160" t="str">
            <v>AKT26-041-34</v>
          </cell>
          <cell r="C160">
            <v>2026</v>
          </cell>
          <cell r="D160" t="str">
            <v>阿克陶县阿克陶镇喀依恰艾日克村道路提升改造项目</v>
          </cell>
          <cell r="E160" t="str">
            <v>农村基础设施（含产业基础设施配套）</v>
          </cell>
          <cell r="F160" t="str">
            <v>农村道路（县乡之间、乡乡之间、乡村之间及其沿线管理、服务等附属设施；道路安全生命防护工程、危旧桥梁改造；乡级客货运输站场、招呼站；村内道路、通户路等）</v>
          </cell>
          <cell r="G160" t="str">
            <v>新建</v>
          </cell>
          <cell r="H160" t="str">
            <v>阿克陶镇喀依恰艾日克村</v>
          </cell>
          <cell r="I160" t="str">
            <v>2026年3月-2026年12月</v>
          </cell>
          <cell r="J160" t="str">
            <v>新建及改造农村道路7公里及配套附属设施。</v>
          </cell>
          <cell r="K160">
            <v>1</v>
          </cell>
          <cell r="L160">
            <v>7</v>
          </cell>
          <cell r="M160">
            <v>667</v>
          </cell>
          <cell r="N160">
            <v>2435</v>
          </cell>
          <cell r="O160">
            <v>390</v>
          </cell>
        </row>
        <row r="161">
          <cell r="B161" t="str">
            <v>AKT26-041-35</v>
          </cell>
          <cell r="C161">
            <v>2026</v>
          </cell>
          <cell r="D161" t="str">
            <v>阿克陶县巴仁乡加依村、萨依巴格村、克孜勒吾斯塘村、且克村乡村道路提升改造2026年中央预算内以工代赈示范项目</v>
          </cell>
          <cell r="E161" t="str">
            <v>农村基础设施（含产业基础设施配套）</v>
          </cell>
          <cell r="F161" t="str">
            <v>农村道路（县乡之间、乡乡之间、乡村之间及其沿线管理、服务等附属设施；道路安全生命防护工程、危旧桥梁改造；乡级客货运输站场、招呼站；村内道路、通户路等）</v>
          </cell>
          <cell r="G161" t="str">
            <v>新建</v>
          </cell>
          <cell r="H161" t="str">
            <v>巴仁乡加依村、萨依巴格村、克孜勒吾斯塘村、且克村</v>
          </cell>
          <cell r="I161" t="str">
            <v>2025年10月-2026年10月</v>
          </cell>
          <cell r="J161" t="str">
            <v>村组道路提升改造14公里，及附属配套设施建设。</v>
          </cell>
          <cell r="K161">
            <v>1</v>
          </cell>
          <cell r="L161">
            <v>14</v>
          </cell>
          <cell r="M161">
            <v>100</v>
          </cell>
          <cell r="N161">
            <v>420</v>
          </cell>
          <cell r="O161">
            <v>790</v>
          </cell>
        </row>
        <row r="162">
          <cell r="B162" t="str">
            <v>AKT26-041-36</v>
          </cell>
          <cell r="C162">
            <v>2026</v>
          </cell>
          <cell r="D162" t="str">
            <v>阿克陶县巴仁乡墩巴格村道路硬化项目</v>
          </cell>
          <cell r="E162" t="str">
            <v>农村基础设施（含产业基础设施配套）</v>
          </cell>
          <cell r="F162" t="str">
            <v>农村道路（县乡之间、乡乡之间、乡村之间及其沿线管理、服务等附属设施；道路安全生命防护工程、危旧桥梁改造；乡级客货运输站场、招呼站；村内道路、通户路等）</v>
          </cell>
          <cell r="G162" t="str">
            <v>新建</v>
          </cell>
          <cell r="H162" t="str">
            <v>巴仁乡墩巴格村</v>
          </cell>
          <cell r="I162" t="str">
            <v>2026年3月-2026年10月</v>
          </cell>
          <cell r="J162" t="str">
            <v>新建（沥青/混凝土）道路1.7km，路基宽度4-6m，路面宽度3.5-5米，含路基、路面、桥涵及其他附属设施。</v>
          </cell>
          <cell r="K162">
            <v>1</v>
          </cell>
          <cell r="L162">
            <v>1.7</v>
          </cell>
          <cell r="M162">
            <v>420</v>
          </cell>
          <cell r="N162">
            <v>2000</v>
          </cell>
          <cell r="O162">
            <v>100</v>
          </cell>
        </row>
        <row r="163">
          <cell r="B163" t="str">
            <v>AKT26-041-37</v>
          </cell>
          <cell r="C163">
            <v>2026</v>
          </cell>
          <cell r="D163" t="str">
            <v>阿克陶县巴仁乡古勒巴格村村级道路建设项目</v>
          </cell>
          <cell r="E163" t="str">
            <v>农村基础设施（含产业基础设施配套）</v>
          </cell>
          <cell r="F163" t="str">
            <v>农村道路（县乡之间、乡乡之间、乡村之间及其沿线管理、服务等附属设施；道路安全生命防护工程、危旧桥梁改造；乡级客货运输站场、招呼站；村内道路、通户路等）</v>
          </cell>
          <cell r="G163" t="str">
            <v>新建</v>
          </cell>
          <cell r="H163" t="str">
            <v>巴仁乡古勒巴格村</v>
          </cell>
          <cell r="I163" t="str">
            <v>2026年3月-2026年10月</v>
          </cell>
          <cell r="J163" t="str">
            <v>计划新建硬化道路3公里，并配套其他附属设施。</v>
          </cell>
          <cell r="K163">
            <v>1</v>
          </cell>
          <cell r="L163">
            <v>3</v>
          </cell>
          <cell r="M163">
            <v>50</v>
          </cell>
          <cell r="N163">
            <v>375</v>
          </cell>
          <cell r="O163">
            <v>150</v>
          </cell>
        </row>
        <row r="164">
          <cell r="B164" t="str">
            <v>AKT26-041-38</v>
          </cell>
          <cell r="C164">
            <v>2026</v>
          </cell>
          <cell r="D164" t="str">
            <v>阿克陶县巴仁乡萨依巴格村村内道路建设项目</v>
          </cell>
          <cell r="E164" t="str">
            <v>农村基础设施（含产业基础设施配套）</v>
          </cell>
          <cell r="F164" t="str">
            <v>农村道路（县乡之间、乡乡之间、乡村之间及其沿线管理、服务等附属设施；道路安全生命防护工程、危旧桥梁改造；乡级客货运输站场、招呼站；村内道路、通户路等）</v>
          </cell>
          <cell r="G164" t="str">
            <v>新建</v>
          </cell>
          <cell r="H164" t="str">
            <v>巴仁乡萨依巴格村</v>
          </cell>
          <cell r="I164" t="str">
            <v>2026年3月-2026年10月</v>
          </cell>
          <cell r="J164" t="str">
            <v>村组道路提升改造及硬化1.5公里，及附属配套设施建设。</v>
          </cell>
          <cell r="K164">
            <v>1</v>
          </cell>
          <cell r="L164">
            <v>1.5</v>
          </cell>
          <cell r="M164">
            <v>30</v>
          </cell>
          <cell r="N164">
            <v>100</v>
          </cell>
          <cell r="O164">
            <v>70</v>
          </cell>
        </row>
        <row r="165">
          <cell r="B165" t="str">
            <v>AKT26-041-39</v>
          </cell>
          <cell r="C165">
            <v>2026</v>
          </cell>
          <cell r="D165" t="str">
            <v>阿克陶县巴仁乡也勒干村村级道路提升项目</v>
          </cell>
          <cell r="E165" t="str">
            <v>农村基础设施（含产业基础设施配套）</v>
          </cell>
          <cell r="F165" t="str">
            <v>农村道路（县乡之间、乡乡之间、乡村之间及其沿线管理、服务等附属设施；道路安全生命防护工程、危旧桥梁改造；乡级客货运输站场、招呼站；村内道路、通户路等）</v>
          </cell>
          <cell r="G165" t="str">
            <v>新建</v>
          </cell>
          <cell r="H165" t="str">
            <v>巴仁乡也勒干村</v>
          </cell>
          <cell r="I165" t="str">
            <v>2026年3月-2026年10月</v>
          </cell>
          <cell r="J165" t="str">
            <v>计划对村内道路进行提升改造3.6公里，其中需要硬化的入户路长1.1km。需要维修的沥青路2.5km，并配套相关附属设施。</v>
          </cell>
          <cell r="K165">
            <v>1</v>
          </cell>
          <cell r="L165">
            <v>3.6</v>
          </cell>
          <cell r="M165">
            <v>80</v>
          </cell>
          <cell r="N165">
            <v>385</v>
          </cell>
          <cell r="O165">
            <v>200</v>
          </cell>
        </row>
        <row r="166">
          <cell r="B166" t="str">
            <v>AKT26-041-40</v>
          </cell>
          <cell r="C166">
            <v>2026</v>
          </cell>
          <cell r="D166" t="str">
            <v>阿克陶县巴仁乡英买里村产业道路建设项目</v>
          </cell>
          <cell r="E166" t="str">
            <v>农村基础设施（含产业基础设施配套）</v>
          </cell>
          <cell r="F166" t="str">
            <v>农村道路（县乡之间、乡乡之间、乡村之间及其沿线管理、服务等附属设施；道路安全生命防护工程、危旧桥梁改造；乡级客货运输站场、招呼站；村内道路、通户路等）</v>
          </cell>
          <cell r="G166" t="str">
            <v>新建</v>
          </cell>
          <cell r="H166" t="str">
            <v>巴仁乡英买里村</v>
          </cell>
          <cell r="I166" t="str">
            <v>2026年3月-2026年10月</v>
          </cell>
          <cell r="J166" t="str">
            <v>产业道路提升改造及硬化1公里，附属配套设施建设。</v>
          </cell>
          <cell r="K166">
            <v>1</v>
          </cell>
          <cell r="L166">
            <v>1</v>
          </cell>
          <cell r="M166">
            <v>20</v>
          </cell>
          <cell r="N166">
            <v>70</v>
          </cell>
          <cell r="O166">
            <v>70</v>
          </cell>
        </row>
        <row r="167">
          <cell r="B167" t="str">
            <v>AKT26-041-41</v>
          </cell>
          <cell r="C167">
            <v>2026</v>
          </cell>
          <cell r="D167" t="str">
            <v>阿克陶县巴仁乡且克村农村道路建设项目</v>
          </cell>
          <cell r="E167" t="str">
            <v>农村基础设施（含产业基础设施配套）</v>
          </cell>
          <cell r="F167" t="str">
            <v>农村道路（县乡之间、乡乡之间、乡村之间及其沿线管理、服务等附属设施；道路安全生命防护工程、危旧桥梁改造；乡级客货运输站场、招呼站；村内道路、通户路等）</v>
          </cell>
          <cell r="G167" t="str">
            <v>新建</v>
          </cell>
          <cell r="H167" t="str">
            <v>巴仁乡且克村</v>
          </cell>
          <cell r="I167" t="str">
            <v>2026年3月-2026年10月</v>
          </cell>
          <cell r="J167" t="str">
            <v>计划在巴仁乡且克村新建农村道路6.5公里，并配套附属设施。</v>
          </cell>
          <cell r="K167">
            <v>1</v>
          </cell>
          <cell r="L167">
            <v>6.5</v>
          </cell>
          <cell r="M167">
            <v>656</v>
          </cell>
          <cell r="N167">
            <v>2896</v>
          </cell>
          <cell r="O167">
            <v>400</v>
          </cell>
        </row>
        <row r="168">
          <cell r="B168" t="str">
            <v>AKT25-041-10</v>
          </cell>
          <cell r="C168">
            <v>2025</v>
          </cell>
          <cell r="D168" t="str">
            <v>阿克陶县布伦口乡苏巴什村级道路建设项目</v>
          </cell>
          <cell r="E168" t="str">
            <v>农村基础设施（含产业基础设施配套）</v>
          </cell>
          <cell r="F168" t="str">
            <v>农村道路（县乡之间、乡乡之间、乡村之间及其沿线管理、服务等附属设施；道路安全生命防护工程、危旧桥梁改造；乡级客货运输站场、招呼站；村内道路、通户路等）</v>
          </cell>
          <cell r="G168" t="str">
            <v>新建</v>
          </cell>
          <cell r="H168" t="str">
            <v>布伦口乡苏巴什村</v>
          </cell>
          <cell r="I168" t="str">
            <v>2025年4月-2025年11月</v>
          </cell>
          <cell r="J168" t="str">
            <v>新建苏巴什村沿314国道至村委会道路提升改造硬化道路3.2km，路面宽度7m,含路基路面、桥涵及其他附属设施；总投资360万元。</v>
          </cell>
          <cell r="K168">
            <v>1</v>
          </cell>
          <cell r="L168">
            <v>3.2</v>
          </cell>
          <cell r="M168">
            <v>489</v>
          </cell>
          <cell r="N168">
            <v>1906</v>
          </cell>
          <cell r="O168">
            <v>360</v>
          </cell>
        </row>
        <row r="169">
          <cell r="B169" t="str">
            <v>AKT25-041-11</v>
          </cell>
          <cell r="C169">
            <v>2025</v>
          </cell>
          <cell r="D169" t="str">
            <v>布伦口乡苏巴什村、盖孜村库齐喀尔齐草场桥梁改造建设项目</v>
          </cell>
          <cell r="E169" t="str">
            <v>农村基础设施（含产业基础设施配套）</v>
          </cell>
          <cell r="F169" t="str">
            <v>农村道路（县乡之间、乡乡之间、乡村之间及其沿线管理、服务等附属设施；道路安全生命防护工程、危旧桥梁改造；乡级客货运输站场、招呼站；村内道路、通户路等）</v>
          </cell>
          <cell r="G169" t="str">
            <v>新建</v>
          </cell>
          <cell r="H169" t="str">
            <v>布伦口乡苏巴什村、盖孜村</v>
          </cell>
          <cell r="I169" t="str">
            <v>2025年4月-2025年11月</v>
          </cell>
          <cell r="J169" t="str">
            <v>为苏巴什村图尔布伦草场建设一座长20米、宽4米、高6米的桥梁，为盖孜村库齐喀尔齐草场建设桥涵一座3米宽，25米长，5米高，涵洞2个</v>
          </cell>
          <cell r="K169">
            <v>1</v>
          </cell>
          <cell r="L169">
            <v>2</v>
          </cell>
          <cell r="M169">
            <v>722</v>
          </cell>
          <cell r="N169">
            <v>2820</v>
          </cell>
          <cell r="O169">
            <v>800</v>
          </cell>
        </row>
        <row r="170">
          <cell r="B170" t="str">
            <v>AKT25-041-16</v>
          </cell>
          <cell r="C170">
            <v>2025</v>
          </cell>
          <cell r="D170" t="str">
            <v>乌鲁克恰提乡至穆呼至木吉乡公路（阿克陶段）</v>
          </cell>
          <cell r="E170" t="str">
            <v>农村基础设施（含产业基础设施配套）</v>
          </cell>
          <cell r="F170" t="str">
            <v>农村道路（县乡之间、乡乡之间、乡村之间及其沿线管理、服务等附属设施；道路安全生命防护工程、危旧桥梁改造；乡级客货运输站场、招呼站；村内道路、通户路等）</v>
          </cell>
          <cell r="G170" t="str">
            <v>新建</v>
          </cell>
          <cell r="H170" t="str">
            <v>木吉乡</v>
          </cell>
          <cell r="I170" t="str">
            <v>2025年4月-2025年10月</v>
          </cell>
          <cell r="J170" t="str">
            <v>项目总投资13700万元，路线采用三级公路标准建设，路基宽度7.5m，路面宽度6.5m，阿克陶县境内全长14.313km。投资估算按照标准957.17万元/km。</v>
          </cell>
          <cell r="K170">
            <v>1</v>
          </cell>
          <cell r="L170">
            <v>14.313</v>
          </cell>
          <cell r="M170">
            <v>40</v>
          </cell>
          <cell r="N170">
            <v>168</v>
          </cell>
          <cell r="O170">
            <v>13700</v>
          </cell>
        </row>
        <row r="171">
          <cell r="B171" t="str">
            <v>AKT25-042-2</v>
          </cell>
          <cell r="C171">
            <v>2025</v>
          </cell>
          <cell r="D171" t="str">
            <v>恰尔隆镇产业路建设项目</v>
          </cell>
          <cell r="E171" t="str">
            <v>农村基础设施（含产业基础设施配套）</v>
          </cell>
          <cell r="F171" t="str">
            <v>农村道路（县乡之间、乡乡之间、乡村之间及其沿线管理、服务等附属设施；道路安全生命防护工程、危旧桥梁改造；乡级客货运输站场、招呼站；村内道路、通户路等）</v>
          </cell>
          <cell r="G171" t="str">
            <v>新建</v>
          </cell>
          <cell r="H171" t="str">
            <v>恰尔隆镇昆仑佳苑社区</v>
          </cell>
          <cell r="I171" t="str">
            <v>2025年6月-2025年10月</v>
          </cell>
          <cell r="J171" t="str">
            <v>对大棚区道路进行硬化，新建硬化道路（沥青）2.2公里,路基宽度4-6.5m,路面宽度3.5-6m,设计速度20km/h，含路基、路面及其他附属设施。</v>
          </cell>
          <cell r="K171">
            <v>1</v>
          </cell>
          <cell r="L171">
            <v>2.2</v>
          </cell>
          <cell r="M171">
            <v>360</v>
          </cell>
          <cell r="N171">
            <v>1536</v>
          </cell>
          <cell r="O171">
            <v>150</v>
          </cell>
        </row>
        <row r="172">
          <cell r="B172" t="str">
            <v>AKT25-041-18</v>
          </cell>
          <cell r="C172">
            <v>2025</v>
          </cell>
          <cell r="D172" t="str">
            <v>奥依塔克镇村内道路硬化建设项目</v>
          </cell>
          <cell r="E172" t="str">
            <v>农村基础设施（含产业基础设施配套）</v>
          </cell>
          <cell r="F172" t="str">
            <v>农村道路（县乡之间、乡乡之间、乡村之间及其沿线管理、服务等附属设施；道路安全生命防护工程、危旧桥梁改造；乡级客货运输站场、招呼站；村内道路、通户路等）</v>
          </cell>
          <cell r="G172" t="str">
            <v>新建</v>
          </cell>
          <cell r="H172" t="str">
            <v>奥依塔克镇恰勒玛艾日克村、皮拉勒村、奥依塔克村</v>
          </cell>
          <cell r="I172" t="str">
            <v>2025年4月-2025年11月</v>
          </cell>
          <cell r="J172" t="str">
            <v>新建硬化道路（沥青/混凝土路面)8千米，路面宽度为3.5-5米，设计速度20千米/小时，含路基、路面、桥涵及其他附属配套设施。其中恰勒玛艾日4千米、皮拉勒村2千米、奥依塔克村2千米，计划投资640万元。</v>
          </cell>
          <cell r="K172">
            <v>1</v>
          </cell>
          <cell r="L172">
            <v>8</v>
          </cell>
          <cell r="M172">
            <v>264</v>
          </cell>
          <cell r="N172">
            <v>697</v>
          </cell>
          <cell r="O172">
            <v>640</v>
          </cell>
        </row>
        <row r="173">
          <cell r="B173" t="str">
            <v>AKT26-041-42</v>
          </cell>
          <cell r="C173">
            <v>2026</v>
          </cell>
          <cell r="D173" t="str">
            <v>恰尔隆镇其克尔铁热克村2026年道路硬化项目</v>
          </cell>
          <cell r="E173" t="str">
            <v>农村基础设施（含产业基础设施配套）</v>
          </cell>
          <cell r="F173" t="str">
            <v>农村道路（县乡之间、乡乡之间、乡村之间及其沿线管理、服务等附属设施；道路安全生命防护工程、危旧桥梁改造；乡级客货运输站场、招呼站；村内道路、通户路等）</v>
          </cell>
          <cell r="G173" t="str">
            <v>新建</v>
          </cell>
          <cell r="H173" t="str">
            <v>恰尔隆镇其克尔铁热克村</v>
          </cell>
          <cell r="I173" t="str">
            <v>2026年4月-2026年9月</v>
          </cell>
          <cell r="J173" t="str">
            <v>对其克尔铁热克村村庄道路进行硬化，新建硬化道路（沥青）6km，路基宽度4-6.5m，路面宽度3.5-6m，设计速度20km/h，含路基、路面、桥涵及其他附属设施。</v>
          </cell>
          <cell r="K173">
            <v>1</v>
          </cell>
          <cell r="L173" t="str">
            <v>6km</v>
          </cell>
          <cell r="M173">
            <v>454</v>
          </cell>
          <cell r="N173">
            <v>1663</v>
          </cell>
          <cell r="O173">
            <v>409</v>
          </cell>
        </row>
        <row r="174">
          <cell r="B174" t="str">
            <v>AKT26-041-43</v>
          </cell>
          <cell r="C174">
            <v>2026</v>
          </cell>
          <cell r="D174" t="str">
            <v>加马铁热克乡农场社区2026年道路建设项目</v>
          </cell>
          <cell r="E174" t="str">
            <v>农村基础设施（含产业基础设施配套）</v>
          </cell>
          <cell r="F174" t="str">
            <v>农村道路（县乡之间、乡乡之间、乡村之间及其沿线管理、服务等附属设施；道路安全生命防护工程、危旧桥梁改造；乡级客货运输站场、招呼站；村内道路、通户路等）</v>
          </cell>
          <cell r="G174" t="str">
            <v>新建</v>
          </cell>
          <cell r="H174" t="str">
            <v>加马铁热克乡农场社区</v>
          </cell>
          <cell r="I174" t="str">
            <v>2026年3月-2026年10月</v>
          </cell>
          <cell r="J174" t="str">
            <v>计划对农场社区新建硬化道路：水泥混凝土路面1km、沥青路面4km，路面宽度4-5m，路基宽度5-6m，含路基、路面及其他附属设施。</v>
          </cell>
          <cell r="K174">
            <v>1</v>
          </cell>
          <cell r="L174" t="str">
            <v>1km</v>
          </cell>
          <cell r="M174">
            <v>175</v>
          </cell>
          <cell r="N174">
            <v>611</v>
          </cell>
          <cell r="O174">
            <v>350</v>
          </cell>
        </row>
        <row r="175">
          <cell r="B175" t="str">
            <v>AKT26-041-44</v>
          </cell>
          <cell r="C175">
            <v>2026</v>
          </cell>
          <cell r="D175" t="str">
            <v>玉麦镇阿勒吞其村示范村建设-道路硬化项目</v>
          </cell>
          <cell r="E175" t="str">
            <v>农村基础设施（含产业基础设施配套）</v>
          </cell>
          <cell r="F175" t="str">
            <v>农村道路（县乡之间、乡乡之间、乡村之间及其沿线管理、服务等附属设施；道路安全生命防护工程、危旧桥梁改造；乡级客货运输站场、招呼站；村内道路、通户路等）</v>
          </cell>
          <cell r="G175" t="str">
            <v>新建</v>
          </cell>
          <cell r="H175" t="str">
            <v>玉麦镇阿勒吞其村</v>
          </cell>
          <cell r="I175" t="str">
            <v>2026年4月-2026年10月</v>
          </cell>
          <cell r="J175" t="str">
            <v>玉麦镇阿勒吞其村计划为3、6、10小队新建硬化道路（沥青路面）及配套设施，其中10小队至丝路佳苑路段2km、3小队至5小队路段1.5km、6小队至9小队路段1.5km，路基宽度4-6.5m，路面宽度3.5-5.5m，混凝土路面厚度15-20cm。计划总投资220万元。</v>
          </cell>
          <cell r="K175">
            <v>1</v>
          </cell>
          <cell r="L175" t="str">
            <v>1km</v>
          </cell>
          <cell r="M175">
            <v>943</v>
          </cell>
          <cell r="N175">
            <v>3867</v>
          </cell>
          <cell r="O175">
            <v>220</v>
          </cell>
        </row>
        <row r="176">
          <cell r="B176" t="str">
            <v>产业路、资源路、旅游路建设</v>
          </cell>
        </row>
        <row r="177">
          <cell r="B177" t="str">
            <v>农村供水保障（饮水安全）设施建设</v>
          </cell>
        </row>
        <row r="178">
          <cell r="B178" t="str">
            <v>电力设施及维修改造</v>
          </cell>
        </row>
        <row r="179">
          <cell r="B179" t="str">
            <v>数字乡村建设（信息通信基础设施建设、数字化、智能化建设等）</v>
          </cell>
        </row>
        <row r="180">
          <cell r="B180" t="str">
            <v>农村清洁能源设施（燃气、户用光伏、风电、水电、农村生物质能源、北方地区清洁取暖等）</v>
          </cell>
        </row>
        <row r="180">
          <cell r="K180">
            <v>3</v>
          </cell>
          <cell r="L180">
            <v>3</v>
          </cell>
          <cell r="M180">
            <v>418</v>
          </cell>
          <cell r="N180">
            <v>2095</v>
          </cell>
          <cell r="O180">
            <v>1900</v>
          </cell>
        </row>
        <row r="181">
          <cell r="B181" t="str">
            <v>AKT25-046-1</v>
          </cell>
          <cell r="C181">
            <v>2025</v>
          </cell>
          <cell r="D181" t="str">
            <v>巴仁乡吐尔村乡村驿站建设项目</v>
          </cell>
          <cell r="E181" t="str">
            <v>农村基础设施（含产业基础设施配套）</v>
          </cell>
          <cell r="F181" t="str">
            <v>农村清洁能源设施（燃气、户用光伏、风电、水电、农村生物质能源、北方地区清洁取暖等）</v>
          </cell>
          <cell r="G181" t="str">
            <v>新建</v>
          </cell>
          <cell r="H181" t="str">
            <v>巴仁乡吐尔村</v>
          </cell>
          <cell r="I181" t="str">
            <v>2025年3月-2025年12月</v>
          </cell>
          <cell r="J181" t="str">
            <v>依托昆仑大道，建设加油、加气、充电综合服务站1座，占地面积7000㎡，建设及购置相应配套附属设施、设备。</v>
          </cell>
          <cell r="K181">
            <v>1</v>
          </cell>
          <cell r="L181">
            <v>1</v>
          </cell>
          <cell r="M181">
            <v>180</v>
          </cell>
          <cell r="N181">
            <v>800</v>
          </cell>
          <cell r="O181">
            <v>800</v>
          </cell>
        </row>
        <row r="182">
          <cell r="B182" t="str">
            <v>AKT25-046-2</v>
          </cell>
          <cell r="C182">
            <v>2025</v>
          </cell>
          <cell r="D182" t="str">
            <v>塔尔塔吉克民族乡巴格村综合能源补给站建设项目</v>
          </cell>
          <cell r="E182" t="str">
            <v>农村基础设施（含产业基础设施配套）</v>
          </cell>
          <cell r="F182" t="str">
            <v>农村清洁能源设施（燃气、户用光伏、风电、水电、农村生物质能源、北方地区清洁取暖等）</v>
          </cell>
          <cell r="G182" t="str">
            <v>新建</v>
          </cell>
          <cell r="H182" t="str">
            <v>塔尔乡巴格村</v>
          </cell>
          <cell r="I182" t="str">
            <v>2025年4月-2025年10月</v>
          </cell>
          <cell r="J182" t="str">
            <v>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等），项目计划投资600万元。</v>
          </cell>
          <cell r="K182">
            <v>1</v>
          </cell>
          <cell r="L182">
            <v>1</v>
          </cell>
          <cell r="M182">
            <v>38</v>
          </cell>
          <cell r="N182">
            <v>150</v>
          </cell>
          <cell r="O182">
            <v>600</v>
          </cell>
        </row>
        <row r="183">
          <cell r="B183" t="str">
            <v>AKT25-046-3</v>
          </cell>
          <cell r="C183">
            <v>2025</v>
          </cell>
          <cell r="D183" t="str">
            <v>阿克陶县木吉乡综合能源补给站建设项目</v>
          </cell>
          <cell r="E183" t="str">
            <v>农村基础设施（含产业基础设施配套）</v>
          </cell>
          <cell r="F183" t="str">
            <v>农村清洁能源设施（燃气、户用光伏、风电、水电、农村生物质能源、北方地区清洁取暖等）</v>
          </cell>
          <cell r="G183" t="str">
            <v>新建</v>
          </cell>
          <cell r="H183" t="str">
            <v>木吉乡</v>
          </cell>
          <cell r="I183" t="str">
            <v>2025年5月-2025年12月</v>
          </cell>
          <cell r="J183" t="str">
            <v>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等)</v>
          </cell>
          <cell r="K183">
            <v>1</v>
          </cell>
          <cell r="L183">
            <v>1</v>
          </cell>
          <cell r="M183">
            <v>200</v>
          </cell>
          <cell r="N183">
            <v>1145</v>
          </cell>
          <cell r="O183">
            <v>500</v>
          </cell>
        </row>
        <row r="184">
          <cell r="B184" t="str">
            <v>农业农村基础设施中长期贷款贴息</v>
          </cell>
        </row>
        <row r="185">
          <cell r="B185" t="str">
            <v>其他（防洪工程、渠道清淤、草原配套设施）</v>
          </cell>
        </row>
        <row r="185">
          <cell r="K185">
            <v>9</v>
          </cell>
          <cell r="L185">
            <v>15.897</v>
          </cell>
          <cell r="M185">
            <v>4042</v>
          </cell>
          <cell r="N185">
            <v>15165</v>
          </cell>
          <cell r="O185">
            <v>7296.56</v>
          </cell>
        </row>
        <row r="186">
          <cell r="B186" t="str">
            <v>AKT26-048-1</v>
          </cell>
          <cell r="C186">
            <v>2026</v>
          </cell>
          <cell r="D186" t="str">
            <v>木吉乡昆提别斯村防洪坝建设项目</v>
          </cell>
          <cell r="E186" t="str">
            <v>农村基础设施（含产业基础设施配套）</v>
          </cell>
          <cell r="F186" t="str">
            <v>其他（防洪工程、渠道清淤、草原配套设施）</v>
          </cell>
          <cell r="G186" t="str">
            <v>新建</v>
          </cell>
          <cell r="H186" t="str">
            <v>木吉乡昆提别斯村</v>
          </cell>
        </row>
        <row r="186">
          <cell r="J186" t="str">
            <v>计划在昆提别斯村古如吉能四依拉克桥一桥、白尔迪能萨依沟三桥、乌鲁尕依提萨依沟一桥、乌鲁尕依提萨依沟三桥，新建防洪坝2.5公里，砂石料4万方</v>
          </cell>
          <cell r="K186">
            <v>1</v>
          </cell>
          <cell r="L186">
            <v>1</v>
          </cell>
          <cell r="M186">
            <v>157</v>
          </cell>
          <cell r="N186">
            <v>531</v>
          </cell>
          <cell r="O186">
            <v>350</v>
          </cell>
        </row>
        <row r="187">
          <cell r="B187" t="str">
            <v>AKT26-048-2</v>
          </cell>
          <cell r="C187">
            <v>2026</v>
          </cell>
          <cell r="D187" t="str">
            <v>克孜勒陶镇喀尔乌勒村防洪堤防维修工程</v>
          </cell>
          <cell r="E187" t="str">
            <v>农村基础设施（含产业基础设施配套）</v>
          </cell>
          <cell r="F187" t="str">
            <v>其他（防洪工程、渠道清淤、草原配套设施）</v>
          </cell>
          <cell r="G187" t="str">
            <v>维修</v>
          </cell>
          <cell r="H187" t="str">
            <v>喀尔乌勒村</v>
          </cell>
          <cell r="I187" t="str">
            <v>2026年5月-2026年10月</v>
          </cell>
          <cell r="J187" t="str">
            <v>防洪堤维修总长度980米，新建挑坝3座、每座长度15米</v>
          </cell>
          <cell r="K187">
            <v>1</v>
          </cell>
          <cell r="L187">
            <v>0.98</v>
          </cell>
          <cell r="M187">
            <v>238</v>
          </cell>
          <cell r="N187">
            <v>902</v>
          </cell>
          <cell r="O187">
            <v>250</v>
          </cell>
        </row>
        <row r="188">
          <cell r="B188" t="str">
            <v>AKT26-048-3</v>
          </cell>
          <cell r="C188">
            <v>2026</v>
          </cell>
          <cell r="D188" t="str">
            <v>奥依塔克镇阿特奥依纳克村上阿村防洪坝建设项目
</v>
          </cell>
          <cell r="E188" t="str">
            <v>农村基础设施（含产业基础设施配套）</v>
          </cell>
          <cell r="F188" t="str">
            <v>其他（防洪工程、渠道清淤、草原配套设施）</v>
          </cell>
          <cell r="G188" t="str">
            <v>新建</v>
          </cell>
          <cell r="H188" t="str">
            <v>阿特奥依纳克村</v>
          </cell>
          <cell r="I188" t="str">
            <v>2026年4月-2026年10月</v>
          </cell>
          <cell r="J188" t="str">
            <v>上阿特奥依纳克村12套定居兴牧房处，需建设长150米宽3米高4米的防洪坝，解决汛期溢水问题，计划投资150万元。</v>
          </cell>
          <cell r="K188">
            <v>1</v>
          </cell>
          <cell r="L188">
            <v>1</v>
          </cell>
          <cell r="M188">
            <v>167</v>
          </cell>
          <cell r="N188">
            <v>616</v>
          </cell>
          <cell r="O188">
            <v>150</v>
          </cell>
        </row>
        <row r="189">
          <cell r="B189" t="str">
            <v>AKT25-048-1</v>
          </cell>
          <cell r="C189">
            <v>2025</v>
          </cell>
          <cell r="D189" t="str">
            <v>奥依塔克镇奥依塔克村山洪沟治理项目</v>
          </cell>
          <cell r="E189" t="str">
            <v>农村基础设施（含产业基础设施配套）</v>
          </cell>
          <cell r="F189" t="str">
            <v>其他（防洪工程、渠道清淤、草原配套设施）</v>
          </cell>
          <cell r="G189" t="str">
            <v>新建</v>
          </cell>
          <cell r="H189" t="str">
            <v>奥依塔克镇奥依塔克村</v>
          </cell>
          <cell r="I189" t="str">
            <v>2025年4月-2025年11月</v>
          </cell>
          <cell r="J189" t="str">
            <v>奥依塔克村1小队治理山洪沟1条，修建护岸长度2km。</v>
          </cell>
          <cell r="K189">
            <v>1</v>
          </cell>
          <cell r="L189">
            <v>2</v>
          </cell>
          <cell r="M189">
            <v>861</v>
          </cell>
          <cell r="N189">
            <v>2876</v>
          </cell>
          <cell r="O189">
            <v>1200</v>
          </cell>
        </row>
        <row r="190">
          <cell r="B190" t="str">
            <v>AKT25-048-2</v>
          </cell>
          <cell r="C190">
            <v>2025</v>
          </cell>
          <cell r="D190" t="str">
            <v>奥依塔克镇奥依塔克村防洪坝建设项目</v>
          </cell>
          <cell r="E190" t="str">
            <v>农村基础设施（含产业基础设施配套）</v>
          </cell>
          <cell r="F190" t="str">
            <v>其他（防洪工程、渠道清淤、草原配套设施）</v>
          </cell>
          <cell r="G190" t="str">
            <v>新建</v>
          </cell>
          <cell r="H190" t="str">
            <v>奥依塔克镇奥依塔克村</v>
          </cell>
          <cell r="I190" t="str">
            <v>2025年4月-2025年11月</v>
          </cell>
          <cell r="J190" t="str">
            <v>在奥依塔克村7小队新建防洪堤1条，修建护岸长度4km。</v>
          </cell>
          <cell r="K190">
            <v>1</v>
          </cell>
          <cell r="L190">
            <v>4</v>
          </cell>
          <cell r="M190">
            <v>861</v>
          </cell>
          <cell r="N190">
            <v>2876</v>
          </cell>
          <cell r="O190">
            <v>2400</v>
          </cell>
        </row>
        <row r="191">
          <cell r="B191" t="str">
            <v>AKT25-048-3</v>
          </cell>
          <cell r="C191">
            <v>2025</v>
          </cell>
          <cell r="D191" t="str">
            <v>克州阿克陶县奥依塔克镇皮拉勒村防洪工程</v>
          </cell>
          <cell r="E191" t="str">
            <v>农村基础设施（含产业基础设施配套）</v>
          </cell>
          <cell r="F191" t="str">
            <v>其他（防洪工程、渠道清淤、草原配套设施）</v>
          </cell>
          <cell r="G191" t="str">
            <v>新建</v>
          </cell>
          <cell r="H191" t="str">
            <v>奥依塔克镇皮拉勒村</v>
          </cell>
          <cell r="I191" t="str">
            <v>2025年4月-2025年10月</v>
          </cell>
          <cell r="J191" t="str">
            <v>皮拉勒村防洪工程治理山洪沟2条，修建护岸1.227km，其中1#山洪沟修建护岸长0.784km，2#山洪沟修建护岸长0.443km，，1#山洪沟设计洪峰流量Q=25.82m3/s, 2#山洪沟设计洪峰流量Q=10.27m3/s,确定工程级别为Ⅴ级，小（2）型。</v>
          </cell>
          <cell r="K191">
            <v>1</v>
          </cell>
          <cell r="L191">
            <v>1.227</v>
          </cell>
          <cell r="M191">
            <v>239</v>
          </cell>
          <cell r="N191">
            <v>897</v>
          </cell>
          <cell r="O191">
            <v>455.02</v>
          </cell>
        </row>
        <row r="192">
          <cell r="B192" t="str">
            <v>AKT25-048-4</v>
          </cell>
          <cell r="C192">
            <v>2025</v>
          </cell>
          <cell r="D192" t="str">
            <v>克州阿克陶县库山河防洪堤防改造工程</v>
          </cell>
          <cell r="E192" t="str">
            <v>农村基础设施（含产业基础设施配套）</v>
          </cell>
          <cell r="F192" t="str">
            <v>其他（防洪工程、渠道清淤、草原配套设施）</v>
          </cell>
          <cell r="G192" t="str">
            <v>改建</v>
          </cell>
          <cell r="H192" t="str">
            <v>阿克陶镇巴仁艾日克村</v>
          </cell>
          <cell r="I192" t="str">
            <v>2025年4月-2025年10月</v>
          </cell>
          <cell r="J192" t="str">
            <v>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v>
          </cell>
          <cell r="K192">
            <v>1</v>
          </cell>
          <cell r="L192">
            <v>1.1</v>
          </cell>
          <cell r="M192">
            <v>593</v>
          </cell>
          <cell r="N192">
            <v>2111</v>
          </cell>
          <cell r="O192">
            <v>910</v>
          </cell>
        </row>
        <row r="193">
          <cell r="B193" t="str">
            <v>AKT25-048-5</v>
          </cell>
          <cell r="C193">
            <v>2025</v>
          </cell>
          <cell r="D193" t="str">
            <v>克州阿克陶县布伦口乡托喀依村防洪堤防工程</v>
          </cell>
          <cell r="E193" t="str">
            <v>农村基础设施（含产业基础设施配套）</v>
          </cell>
          <cell r="F193" t="str">
            <v>其他（防洪工程、渠道清淤、草原配套设施）</v>
          </cell>
          <cell r="G193" t="str">
            <v>新建</v>
          </cell>
          <cell r="H193" t="str">
            <v>布伦口乡托喀依村</v>
          </cell>
          <cell r="I193" t="str">
            <v>2025年4月-2025年10月</v>
          </cell>
          <cell r="J193" t="str">
            <v>防洪堤防工程治理山洪沟1条，修建护岸1.59km，其中1#护岸修建长度1.228km，2#护岸修建长度0.362km。防洪标准为10年一遇，山洪沟设计洪峰流量Q=30.35m3/s,确定工程级别为Ⅴ级，小（2）型。</v>
          </cell>
          <cell r="K193">
            <v>1</v>
          </cell>
          <cell r="L193">
            <v>1.59</v>
          </cell>
          <cell r="M193">
            <v>188</v>
          </cell>
          <cell r="N193">
            <v>723</v>
          </cell>
          <cell r="O193">
            <v>981.54</v>
          </cell>
        </row>
        <row r="194">
          <cell r="B194" t="str">
            <v>AKT26-048-4</v>
          </cell>
          <cell r="C194">
            <v>2026</v>
          </cell>
          <cell r="D194" t="str">
            <v>阿克陶巴仁乡巴仁村防洪坝建设项目</v>
          </cell>
          <cell r="E194" t="str">
            <v>配套基础设施项目</v>
          </cell>
          <cell r="F194" t="str">
            <v>其他（防洪工程、渠道清淤、草原配套设施）</v>
          </cell>
          <cell r="G194" t="str">
            <v>新建</v>
          </cell>
          <cell r="H194" t="str">
            <v>巴仁乡巴仁村</v>
          </cell>
          <cell r="I194" t="str">
            <v>2026年3月-2026年10月</v>
          </cell>
          <cell r="J194" t="str">
            <v>计划建设防洪坝水利设施，建设总长3公里，修建一座防洪桥，及配套附属设施。</v>
          </cell>
          <cell r="K194">
            <v>1</v>
          </cell>
          <cell r="L194">
            <v>3</v>
          </cell>
          <cell r="M194">
            <v>738</v>
          </cell>
          <cell r="N194">
            <v>3633</v>
          </cell>
          <cell r="O194">
            <v>600</v>
          </cell>
        </row>
        <row r="195">
          <cell r="B195" t="str">
            <v>人居环境整治</v>
          </cell>
        </row>
        <row r="195">
          <cell r="K195">
            <v>12</v>
          </cell>
          <cell r="L195">
            <v>8800.1</v>
          </cell>
          <cell r="M195">
            <v>4442</v>
          </cell>
          <cell r="N195">
            <v>17306</v>
          </cell>
          <cell r="O195">
            <v>5074.4</v>
          </cell>
        </row>
        <row r="196">
          <cell r="B196" t="str">
            <v>农村卫生厕所改造（户用、公共厕所）</v>
          </cell>
        </row>
        <row r="197">
          <cell r="B197" t="str">
            <v>农村污水治理</v>
          </cell>
        </row>
        <row r="197">
          <cell r="K197">
            <v>4</v>
          </cell>
          <cell r="L197">
            <v>4</v>
          </cell>
          <cell r="M197">
            <v>1118</v>
          </cell>
          <cell r="N197">
            <v>4831</v>
          </cell>
          <cell r="O197">
            <v>2220</v>
          </cell>
        </row>
        <row r="198">
          <cell r="B198" t="str">
            <v>AKT26-050-1</v>
          </cell>
          <cell r="C198">
            <v>2026</v>
          </cell>
          <cell r="D198" t="str">
            <v>阿克陶县加马铁热克乡喀什博依村2026年农村污水治理项目</v>
          </cell>
          <cell r="E198" t="str">
            <v>人居环境整治</v>
          </cell>
          <cell r="F198" t="str">
            <v>农村污水治理</v>
          </cell>
          <cell r="G198" t="str">
            <v>   新建</v>
          </cell>
          <cell r="H198" t="str">
            <v>加马铁热克乡喀什博依村</v>
          </cell>
          <cell r="I198" t="str">
            <v>2026年3月-10月</v>
          </cell>
          <cell r="J198" t="str">
            <v>计划对喀什博依村新建污水管网4公里，安装检查井、化粪池、提升泵等配套附属设施。</v>
          </cell>
          <cell r="K198">
            <v>1</v>
          </cell>
          <cell r="L198">
            <v>1</v>
          </cell>
          <cell r="M198">
            <v>200</v>
          </cell>
          <cell r="N198">
            <v>1050</v>
          </cell>
          <cell r="O198">
            <v>300</v>
          </cell>
        </row>
        <row r="199">
          <cell r="B199" t="str">
            <v>AKT26-050-2</v>
          </cell>
          <cell r="C199">
            <v>2026</v>
          </cell>
          <cell r="D199" t="str">
            <v>克孜勒陶镇塔木村下水管网提升改造项目</v>
          </cell>
          <cell r="E199" t="str">
            <v>人居环境整治</v>
          </cell>
          <cell r="F199" t="str">
            <v>农村污水治理</v>
          </cell>
          <cell r="G199" t="str">
            <v>扩建</v>
          </cell>
          <cell r="H199" t="str">
            <v>克孜勒陶镇塔木村</v>
          </cell>
          <cell r="I199" t="str">
            <v>2026年4月-2026年10月</v>
          </cell>
          <cell r="J199" t="str">
            <v>对塔木村218套定居兴牧房下水道管网进行提升改造9.8Km，其中：1.5公里主管道，8.3公里支管道（配套检查井、化粪池）。</v>
          </cell>
          <cell r="K199">
            <v>1</v>
          </cell>
          <cell r="L199">
            <v>1</v>
          </cell>
          <cell r="M199">
            <v>245</v>
          </cell>
          <cell r="N199">
            <v>1032</v>
          </cell>
          <cell r="O199">
            <v>330</v>
          </cell>
        </row>
        <row r="200">
          <cell r="B200" t="str">
            <v>AKT26-050-3</v>
          </cell>
          <cell r="C200">
            <v>2026</v>
          </cell>
          <cell r="D200" t="str">
            <v>玉麦镇恰格尔村污水管网建设项目</v>
          </cell>
          <cell r="E200" t="str">
            <v>人居环境整治</v>
          </cell>
          <cell r="F200" t="str">
            <v>农村污水治理</v>
          </cell>
          <cell r="G200" t="str">
            <v>新建</v>
          </cell>
          <cell r="H200" t="str">
            <v>玉麦镇恰格尔村</v>
          </cell>
        </row>
        <row r="200">
          <cell r="J200" t="str">
            <v>玉麦镇恰格尔村新建污水管网共40公里，其中主管道30公里、入户管道10公里；同步建设配套设施，包括适配管网的化粪池，计划投资1200万。</v>
          </cell>
          <cell r="K200">
            <v>1</v>
          </cell>
          <cell r="L200">
            <v>1</v>
          </cell>
          <cell r="M200">
            <v>488</v>
          </cell>
          <cell r="N200">
            <v>1893</v>
          </cell>
          <cell r="O200">
            <v>1200</v>
          </cell>
        </row>
        <row r="201">
          <cell r="B201" t="str">
            <v>AKT26-050-4</v>
          </cell>
          <cell r="C201">
            <v>2026</v>
          </cell>
          <cell r="D201" t="str">
            <v>玉麦镇喀什艾日克村农村管网及污水处理建设项目</v>
          </cell>
          <cell r="E201" t="str">
            <v>人居环境整治</v>
          </cell>
          <cell r="F201" t="str">
            <v>农村污水治理</v>
          </cell>
          <cell r="G201" t="str">
            <v>新建</v>
          </cell>
          <cell r="H201" t="str">
            <v>玉麦镇喀什艾日克村</v>
          </cell>
        </row>
        <row r="201">
          <cell r="J201" t="str">
            <v>玉麦镇喀什艾日克村计划新建污水管道9.6公里，其中：主管道6公里，入户管道3.6公里，对1小队至6小队生活污水治理，计划投资390万元。</v>
          </cell>
          <cell r="K201">
            <v>1</v>
          </cell>
          <cell r="L201">
            <v>1</v>
          </cell>
          <cell r="M201">
            <v>185</v>
          </cell>
          <cell r="N201">
            <v>856</v>
          </cell>
          <cell r="O201">
            <v>390</v>
          </cell>
        </row>
        <row r="202">
          <cell r="B202" t="str">
            <v>农村垃圾治理</v>
          </cell>
        </row>
        <row r="202">
          <cell r="K202">
            <v>3</v>
          </cell>
          <cell r="L202">
            <v>493</v>
          </cell>
          <cell r="M202">
            <v>1411</v>
          </cell>
          <cell r="N202">
            <v>5036</v>
          </cell>
          <cell r="O202">
            <v>1274.4</v>
          </cell>
        </row>
        <row r="203">
          <cell r="B203" t="str">
            <v>AKT26-051-1</v>
          </cell>
          <cell r="C203">
            <v>2026</v>
          </cell>
          <cell r="D203" t="str">
            <v>玉麦镇恰格尔村农村环境提升项目</v>
          </cell>
          <cell r="E203" t="str">
            <v>人居环境整治</v>
          </cell>
          <cell r="F203" t="str">
            <v>农村垃圾治理</v>
          </cell>
          <cell r="G203" t="str">
            <v>新建</v>
          </cell>
          <cell r="H203" t="str">
            <v>玉麦镇恰格尔村</v>
          </cell>
        </row>
        <row r="203">
          <cell r="J203" t="str">
            <v>恰格尔村计划对全村488户，每一户发放一个240升硅胶垃圾桶（带轮胎），500元/个，计划投资24.4万元。</v>
          </cell>
          <cell r="K203">
            <v>1</v>
          </cell>
          <cell r="L203">
            <v>488</v>
          </cell>
          <cell r="M203">
            <v>488</v>
          </cell>
          <cell r="N203">
            <v>1893</v>
          </cell>
          <cell r="O203">
            <v>24.4</v>
          </cell>
        </row>
        <row r="204">
          <cell r="B204" t="str">
            <v>AKT25-051-1</v>
          </cell>
          <cell r="C204">
            <v>2025</v>
          </cell>
          <cell r="D204" t="str">
            <v>克孜勒陶镇托云都克村掩埋场建设项目</v>
          </cell>
          <cell r="E204" t="str">
            <v>人居环境整治</v>
          </cell>
          <cell r="F204" t="str">
            <v>农村垃圾治理</v>
          </cell>
          <cell r="G204" t="str">
            <v>新建</v>
          </cell>
          <cell r="H204" t="str">
            <v>克孜勒陶镇托云都克村</v>
          </cell>
          <cell r="I204" t="str">
            <v>2025年3月-2025年10月</v>
          </cell>
          <cell r="J204" t="str">
            <v>在距离村委会8公里处建设0.5万立方米垃圾掩埋场1座</v>
          </cell>
          <cell r="K204">
            <v>1</v>
          </cell>
          <cell r="L204">
            <v>1</v>
          </cell>
          <cell r="M204">
            <v>85</v>
          </cell>
          <cell r="N204">
            <v>351</v>
          </cell>
          <cell r="O204">
            <v>250</v>
          </cell>
        </row>
        <row r="205">
          <cell r="B205" t="str">
            <v>AKT25-051-2</v>
          </cell>
          <cell r="C205">
            <v>2025</v>
          </cell>
          <cell r="D205" t="str">
            <v>布伦口乡垃圾处理场建设项目</v>
          </cell>
          <cell r="E205" t="str">
            <v>人居环境整治</v>
          </cell>
          <cell r="F205" t="str">
            <v>农村垃圾治理</v>
          </cell>
          <cell r="G205" t="str">
            <v>新建</v>
          </cell>
          <cell r="H205" t="str">
            <v>布伦口乡盖孜村、恰克尔艾格勒村、托喀依村、苏巴什村</v>
          </cell>
          <cell r="I205" t="str">
            <v>2025年3月-2025年10月</v>
          </cell>
          <cell r="J205" t="str">
            <v>建设垃圾处理场（4座），每座0.5万立方米，高4.5米，其中：苏巴什村1座，盖孜村1座，恰克尔艾格勒村1座，托喀依村1座。</v>
          </cell>
          <cell r="K205">
            <v>1</v>
          </cell>
          <cell r="L205">
            <v>4</v>
          </cell>
          <cell r="M205">
            <v>838</v>
          </cell>
          <cell r="N205">
            <v>2792</v>
          </cell>
          <cell r="O205">
            <v>1000</v>
          </cell>
        </row>
        <row r="206">
          <cell r="B206" t="str">
            <v>村容村貌提升</v>
          </cell>
        </row>
        <row r="206">
          <cell r="K206">
            <v>5</v>
          </cell>
          <cell r="L206">
            <v>8303.1</v>
          </cell>
          <cell r="M206">
            <v>1913</v>
          </cell>
          <cell r="N206">
            <v>7439</v>
          </cell>
          <cell r="O206">
            <v>1580</v>
          </cell>
        </row>
        <row r="207">
          <cell r="B207" t="str">
            <v>AKT26-052-1</v>
          </cell>
          <cell r="C207">
            <v>2026</v>
          </cell>
          <cell r="D207" t="str">
            <v>阿克陶县加马铁热克乡喀什博依村2026年农村人居环境整治项目</v>
          </cell>
          <cell r="E207" t="str">
            <v>乡村建设行动</v>
          </cell>
          <cell r="F207" t="str">
            <v>村容村貌提升</v>
          </cell>
          <cell r="G207" t="str">
            <v>新建</v>
          </cell>
          <cell r="H207" t="str">
            <v>加马铁热克乡喀什博依村</v>
          </cell>
          <cell r="I207" t="str">
            <v>2026年3月-10月</v>
          </cell>
          <cell r="J207" t="str">
            <v>计划对喀什博依村4组新建硬化道路（水泥混凝士路面）1.3公里，路面宽度5-6米，路基宽度5.5-6.5米，含路基、路面及其他附属设施。</v>
          </cell>
          <cell r="K207">
            <v>1</v>
          </cell>
          <cell r="L207">
            <v>1.3</v>
          </cell>
          <cell r="M207">
            <v>150</v>
          </cell>
          <cell r="N207">
            <v>250</v>
          </cell>
          <cell r="O207">
            <v>120</v>
          </cell>
        </row>
        <row r="208">
          <cell r="B208" t="str">
            <v>AKT26-052-2</v>
          </cell>
          <cell r="C208">
            <v>2026</v>
          </cell>
          <cell r="D208" t="str">
            <v>阿克陶县奥依塔克镇阿特奥依纳克村人居环境提升改造中央财政以工代赈项目</v>
          </cell>
        </row>
        <row r="208">
          <cell r="F208" t="str">
            <v>村容村貌提升</v>
          </cell>
          <cell r="G208" t="str">
            <v>新建</v>
          </cell>
          <cell r="H208" t="str">
            <v>阿特奥依纳克村</v>
          </cell>
          <cell r="I208" t="str">
            <v>2026年4月-2026年11月</v>
          </cell>
          <cell r="J208" t="str">
            <v>新建地面硬化8285平方米，及附属配套设施。</v>
          </cell>
          <cell r="K208">
            <v>1</v>
          </cell>
          <cell r="L208">
            <v>8285</v>
          </cell>
          <cell r="M208">
            <v>167</v>
          </cell>
          <cell r="N208">
            <v>616</v>
          </cell>
          <cell r="O208">
            <v>230</v>
          </cell>
        </row>
        <row r="209">
          <cell r="B209" t="str">
            <v>AKT26-052-3</v>
          </cell>
          <cell r="C209">
            <v>2026</v>
          </cell>
          <cell r="D209" t="str">
            <v>阿克陶县巴仁乡阔洪其村乡村道路提升改造中央财政以工代赈项目</v>
          </cell>
          <cell r="E209" t="str">
            <v>农业农村类</v>
          </cell>
          <cell r="F209" t="str">
            <v>村容村貌提升</v>
          </cell>
          <cell r="G209" t="str">
            <v>新建</v>
          </cell>
          <cell r="H209" t="str">
            <v>巴仁乡阔洪其村</v>
          </cell>
          <cell r="I209" t="str">
            <v>2026年3月-2026年10月</v>
          </cell>
          <cell r="J209" t="str">
            <v>农村道路提升改造5.5公里；场地硬化8000平方米。及其附属配套设施，</v>
          </cell>
          <cell r="K209">
            <v>1</v>
          </cell>
          <cell r="L209">
            <v>5.5</v>
          </cell>
          <cell r="M209">
            <v>813</v>
          </cell>
          <cell r="N209">
            <v>3576</v>
          </cell>
          <cell r="O209">
            <v>390</v>
          </cell>
        </row>
        <row r="210">
          <cell r="B210" t="str">
            <v>AKT25-052-3</v>
          </cell>
          <cell r="C210">
            <v>2025</v>
          </cell>
          <cell r="D210" t="str">
            <v>阿克陶县阿克陶镇公共基础设施建设2025年中央财政以工代赈项目</v>
          </cell>
          <cell r="E210" t="str">
            <v>人居环境整治</v>
          </cell>
          <cell r="F210" t="str">
            <v>村容村貌提升</v>
          </cell>
          <cell r="G210" t="str">
            <v>新建</v>
          </cell>
          <cell r="H210" t="str">
            <v>阿克陶镇喀依恰艾日克村</v>
          </cell>
          <cell r="I210" t="str">
            <v>2025年4月-2025年10月</v>
          </cell>
          <cell r="J210" t="str">
            <v>新建及改造农村道路7公里，及附属配套设施等；</v>
          </cell>
          <cell r="K210">
            <v>1</v>
          </cell>
          <cell r="L210">
            <v>7</v>
          </cell>
          <cell r="M210">
            <v>545</v>
          </cell>
          <cell r="N210">
            <v>2056</v>
          </cell>
          <cell r="O210">
            <v>390</v>
          </cell>
        </row>
        <row r="211">
          <cell r="B211" t="str">
            <v>AKT25-050-2</v>
          </cell>
          <cell r="C211">
            <v>2025</v>
          </cell>
          <cell r="D211" t="str">
            <v>布伦口乡恰克尔艾格勒村粪污一体化改造建设项目</v>
          </cell>
          <cell r="E211" t="str">
            <v>人居环境整治</v>
          </cell>
          <cell r="F211" t="str">
            <v>村容村貌提升</v>
          </cell>
          <cell r="G211" t="str">
            <v>新建</v>
          </cell>
          <cell r="H211" t="str">
            <v>布伦口乡恰克尔艾格勒村</v>
          </cell>
          <cell r="I211" t="str">
            <v>2025年4月-2025年10月</v>
          </cell>
          <cell r="J211" t="str">
            <v>计划为恰克尔艾格勒村新建污水主管网4.3公里（含破坏路面及恢复）；新建日处理量100m³/天的一体化污水处理设备1套及其附属配套设施</v>
          </cell>
          <cell r="K211">
            <v>1</v>
          </cell>
          <cell r="L211">
            <v>4.3</v>
          </cell>
          <cell r="M211">
            <v>238</v>
          </cell>
          <cell r="N211">
            <v>941</v>
          </cell>
          <cell r="O211">
            <v>450</v>
          </cell>
        </row>
        <row r="212">
          <cell r="B212" t="str">
            <v>农村公共服务</v>
          </cell>
        </row>
        <row r="212">
          <cell r="K212">
            <v>3</v>
          </cell>
          <cell r="L212">
            <v>3</v>
          </cell>
          <cell r="M212">
            <v>1023</v>
          </cell>
          <cell r="N212">
            <v>6860</v>
          </cell>
          <cell r="O212">
            <v>12300</v>
          </cell>
        </row>
        <row r="213">
          <cell r="B213" t="str">
            <v>乡村学校建设或改造（含幼儿园）</v>
          </cell>
        </row>
        <row r="214">
          <cell r="B214" t="str">
            <v>村卫生室标准化建设</v>
          </cell>
        </row>
        <row r="215">
          <cell r="B215" t="str">
            <v>农村养老设施建设（养老院、幸福院、日间照料中心等）</v>
          </cell>
        </row>
        <row r="216">
          <cell r="B216" t="str">
            <v>公共照明设施</v>
          </cell>
        </row>
        <row r="217">
          <cell r="B217" t="str">
            <v>开展县乡村公共服务一体化示范创建</v>
          </cell>
        </row>
        <row r="217">
          <cell r="K217">
            <v>2</v>
          </cell>
          <cell r="L217">
            <v>2</v>
          </cell>
          <cell r="M217">
            <v>988</v>
          </cell>
          <cell r="N217">
            <v>6784</v>
          </cell>
          <cell r="O217">
            <v>11300</v>
          </cell>
        </row>
        <row r="218">
          <cell r="B218" t="str">
            <v>AKT26-057-1</v>
          </cell>
          <cell r="C218">
            <v>2026</v>
          </cell>
          <cell r="D218" t="str">
            <v>玉麦镇英阿依玛克村示范村建设项目</v>
          </cell>
          <cell r="E218" t="str">
            <v>农村公共服务</v>
          </cell>
          <cell r="F218" t="str">
            <v>开展县乡村公共服务一体化示范创建</v>
          </cell>
          <cell r="G218" t="str">
            <v>新建</v>
          </cell>
          <cell r="H218" t="str">
            <v>玉麦镇英阿依玛克村</v>
          </cell>
        </row>
        <row r="218">
          <cell r="J218" t="str">
            <v>1.计划新建污水主管网43.3公里，对779户农户入户管网45公里，包含路面恢复工作，新建日处理量500m³/天的一体化污水处理设备1套及其附属配套设施。
2.计划主干道破损路面进行修复，完善道路两侧排水设施，安装太阳能路灯，对主干道两侧开展绿化种植，统一设置分类垃圾桶；规划建设庭院围栏，硬化铺装1282平方米，配套基础设施。
3.安装10个变压器，改造配套输电线路，对老化、线径不足的线路进行更换，优化线路布局。</v>
          </cell>
          <cell r="K218">
            <v>1</v>
          </cell>
          <cell r="L218">
            <v>1</v>
          </cell>
          <cell r="M218">
            <v>45</v>
          </cell>
          <cell r="N218">
            <v>2917</v>
          </cell>
          <cell r="O218">
            <v>6300</v>
          </cell>
        </row>
        <row r="219">
          <cell r="B219" t="str">
            <v>AKT25-SFC001-2</v>
          </cell>
          <cell r="C219">
            <v>2025</v>
          </cell>
          <cell r="D219" t="str">
            <v>玉麦镇阿勒吞其村示范村建设项目</v>
          </cell>
          <cell r="E219" t="str">
            <v>农村公共服务</v>
          </cell>
          <cell r="F219" t="str">
            <v>开展县乡村公共服务一体化示范创建</v>
          </cell>
          <cell r="G219" t="str">
            <v>新建</v>
          </cell>
          <cell r="H219" t="str">
            <v>玉麦镇阿勒吞其村</v>
          </cell>
          <cell r="I219" t="str">
            <v>2025年3月-2025年11月</v>
          </cell>
          <cell r="J219" t="str">
            <v>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v>
          </cell>
          <cell r="K219">
            <v>1</v>
          </cell>
          <cell r="L219">
            <v>1</v>
          </cell>
          <cell r="M219">
            <v>943</v>
          </cell>
          <cell r="N219">
            <v>3867</v>
          </cell>
          <cell r="O219">
            <v>5000</v>
          </cell>
        </row>
        <row r="220">
          <cell r="B220" t="str">
            <v>其他（便民综合服务设施、文化活动广场、体育设施、村级客运站、农村公益性殡葬设施建设等）</v>
          </cell>
        </row>
        <row r="220">
          <cell r="K220">
            <v>1</v>
          </cell>
          <cell r="L220">
            <v>1</v>
          </cell>
          <cell r="M220">
            <v>35</v>
          </cell>
          <cell r="N220">
            <v>76</v>
          </cell>
          <cell r="O220">
            <v>1000</v>
          </cell>
        </row>
        <row r="221">
          <cell r="B221" t="str">
            <v>AKT26-058-1</v>
          </cell>
          <cell r="C221">
            <v>2026</v>
          </cell>
          <cell r="D221" t="str">
            <v>奥依塔克镇足球文化交流酒店改造项目</v>
          </cell>
          <cell r="E221" t="str">
            <v>农村公共服务</v>
          </cell>
          <cell r="F221" t="str">
            <v>其他（便民综合服务设施、文化活动广场、体育设施、村级客运站、农村公益性殡葬设施建设等）</v>
          </cell>
          <cell r="G221" t="str">
            <v>改造</v>
          </cell>
          <cell r="H221" t="str">
            <v>奥依塔克村</v>
          </cell>
          <cell r="I221" t="str">
            <v>2026年5月-2026年10月</v>
          </cell>
          <cell r="J221" t="str">
            <v>计划将奥依塔克村小学教学楼改造为“足球文化”主题宾馆，教学楼占地面积300平方米，共3层楼，45个房间。计划改造内容主要有：1.外墙翻新，2.内部房间改造 3.供暖设施改造，4.软装物质采购，5.学校操场改建为足球场等。</v>
          </cell>
          <cell r="K221">
            <v>1</v>
          </cell>
          <cell r="L221">
            <v>1</v>
          </cell>
          <cell r="M221">
            <v>35</v>
          </cell>
          <cell r="N221">
            <v>76</v>
          </cell>
          <cell r="O221">
            <v>1000</v>
          </cell>
        </row>
        <row r="222">
          <cell r="B222" t="str">
            <v>易地搬迁后扶</v>
          </cell>
        </row>
        <row r="222">
          <cell r="K222">
            <v>0</v>
          </cell>
          <cell r="L222">
            <v>0</v>
          </cell>
          <cell r="M222">
            <v>0</v>
          </cell>
          <cell r="N222">
            <v>0</v>
          </cell>
          <cell r="O222">
            <v>0</v>
          </cell>
        </row>
        <row r="223">
          <cell r="B223" t="str">
            <v>易地搬迁后扶</v>
          </cell>
        </row>
        <row r="223">
          <cell r="K223">
            <v>0</v>
          </cell>
          <cell r="L223">
            <v>0</v>
          </cell>
          <cell r="M223">
            <v>0</v>
          </cell>
          <cell r="N223">
            <v>0</v>
          </cell>
          <cell r="O223">
            <v>0</v>
          </cell>
        </row>
        <row r="224">
          <cell r="B224" t="str">
            <v>公共服务岗位</v>
          </cell>
        </row>
        <row r="225">
          <cell r="B225" t="str">
            <v>“一站式”社区综合服务设施建设</v>
          </cell>
        </row>
        <row r="226">
          <cell r="B226" t="str">
            <v>产业发展工程</v>
          </cell>
        </row>
        <row r="227">
          <cell r="B227" t="str">
            <v>就业发展工程</v>
          </cell>
        </row>
        <row r="228">
          <cell r="B228" t="str">
            <v>必要基础设施建设</v>
          </cell>
        </row>
        <row r="229">
          <cell r="B229" t="str">
            <v>易地扶贫搬迁贷款债劵贴息补助</v>
          </cell>
        </row>
        <row r="230">
          <cell r="B230" t="str">
            <v>巩固三保障成果</v>
          </cell>
        </row>
        <row r="230">
          <cell r="K230">
            <v>14</v>
          </cell>
          <cell r="L230">
            <v>11944.2</v>
          </cell>
          <cell r="M230">
            <v>142850</v>
          </cell>
          <cell r="N230">
            <v>616926</v>
          </cell>
          <cell r="O230">
            <v>63927.76</v>
          </cell>
        </row>
        <row r="231">
          <cell r="B231" t="str">
            <v>住房</v>
          </cell>
        </row>
        <row r="231">
          <cell r="K231">
            <v>0</v>
          </cell>
          <cell r="L231">
            <v>0</v>
          </cell>
          <cell r="M231">
            <v>0</v>
          </cell>
          <cell r="N231">
            <v>0</v>
          </cell>
          <cell r="O231">
            <v>0</v>
          </cell>
        </row>
        <row r="232">
          <cell r="B232" t="str">
            <v>农村危房改造等农房改造</v>
          </cell>
        </row>
        <row r="233">
          <cell r="B233" t="str">
            <v>教育</v>
          </cell>
        </row>
        <row r="233">
          <cell r="K233">
            <v>1</v>
          </cell>
          <cell r="L233">
            <v>4500</v>
          </cell>
          <cell r="M233">
            <v>3825</v>
          </cell>
          <cell r="N233">
            <v>4500</v>
          </cell>
          <cell r="O233">
            <v>1350</v>
          </cell>
        </row>
        <row r="234">
          <cell r="B234" t="str">
            <v>享受"雨露计划+"职业教育补助</v>
          </cell>
        </row>
        <row r="234">
          <cell r="K234">
            <v>1</v>
          </cell>
          <cell r="L234">
            <v>4500</v>
          </cell>
          <cell r="M234">
            <v>3825</v>
          </cell>
          <cell r="N234">
            <v>4500</v>
          </cell>
          <cell r="O234">
            <v>1350</v>
          </cell>
        </row>
        <row r="235">
          <cell r="B235" t="str">
            <v>AKT26-066-1</v>
          </cell>
          <cell r="C235">
            <v>2026</v>
          </cell>
          <cell r="D235" t="str">
            <v>雨露计划</v>
          </cell>
          <cell r="E235" t="str">
            <v>教育</v>
          </cell>
          <cell r="F235" t="str">
            <v>享受"雨露计划+"职业教育补助</v>
          </cell>
          <cell r="G235" t="str">
            <v>新建</v>
          </cell>
          <cell r="H235" t="str">
            <v>阿克陶县</v>
          </cell>
          <cell r="I235" t="str">
            <v>2026年1月-2026年12月</v>
          </cell>
          <cell r="J235" t="str">
            <v>对已脱贫户（含监测户）家庭子女接受中等、高等职业教育(中等职业教育包括全日制普通中专、成人中专、职业高中，技工院校、高等职业教育包括全日制普通大专、高职院校、技师学院等）的在籍在读全日制学生进行补助，计划4500人，补助标准每生3000元。</v>
          </cell>
          <cell r="K235">
            <v>1</v>
          </cell>
          <cell r="L235">
            <v>4500</v>
          </cell>
          <cell r="M235">
            <v>3825</v>
          </cell>
          <cell r="N235">
            <v>4500</v>
          </cell>
          <cell r="O235">
            <v>1350</v>
          </cell>
        </row>
        <row r="236">
          <cell r="B236" t="str">
            <v>饮水</v>
          </cell>
        </row>
        <row r="236">
          <cell r="K236">
            <v>13</v>
          </cell>
          <cell r="L236">
            <v>7444.2</v>
          </cell>
          <cell r="M236">
            <v>139025</v>
          </cell>
          <cell r="N236">
            <v>612426</v>
          </cell>
          <cell r="O236">
            <v>62577.76</v>
          </cell>
        </row>
        <row r="237">
          <cell r="B237" t="str">
            <v>农村饮水安全巩固提升</v>
          </cell>
        </row>
        <row r="237">
          <cell r="K237">
            <v>13</v>
          </cell>
          <cell r="L237">
            <v>7444.2</v>
          </cell>
          <cell r="M237">
            <v>139025</v>
          </cell>
          <cell r="N237">
            <v>612426</v>
          </cell>
          <cell r="O237">
            <v>62577.76</v>
          </cell>
        </row>
        <row r="238">
          <cell r="B238" t="str">
            <v>AKT26-067-1</v>
          </cell>
          <cell r="C238">
            <v>2026</v>
          </cell>
          <cell r="D238" t="str">
            <v>木吉乡布拉克村基础设施建设项目（饮水安全巩固提升）</v>
          </cell>
          <cell r="E238" t="str">
            <v>饮水</v>
          </cell>
          <cell r="F238" t="str">
            <v>农村饮水安全巩固提升</v>
          </cell>
          <cell r="G238" t="str">
            <v>改建</v>
          </cell>
          <cell r="H238" t="str">
            <v>木吉乡布拉克村</v>
          </cell>
        </row>
        <row r="238">
          <cell r="J238" t="str">
            <v>计划对木吉乡布拉克村一组、二组自来水管道1.4公里进行维修、维护。</v>
          </cell>
          <cell r="K238">
            <v>1</v>
          </cell>
          <cell r="L238">
            <v>1.4</v>
          </cell>
          <cell r="M238">
            <v>270</v>
          </cell>
          <cell r="N238">
            <v>845</v>
          </cell>
          <cell r="O238">
            <v>50</v>
          </cell>
        </row>
        <row r="239">
          <cell r="B239" t="str">
            <v>AKT26-067-2</v>
          </cell>
          <cell r="C239">
            <v>2026</v>
          </cell>
          <cell r="D239" t="str">
            <v>克孜勒陶镇阿克达拉村饮水安全工程提升改造项目</v>
          </cell>
          <cell r="E239" t="str">
            <v>饮水</v>
          </cell>
          <cell r="F239" t="str">
            <v>农村饮水安全巩固提升</v>
          </cell>
          <cell r="G239" t="str">
            <v>新建</v>
          </cell>
          <cell r="H239" t="str">
            <v>克孜勒陶镇阿克达拉村</v>
          </cell>
          <cell r="I239" t="str">
            <v>2026年5月-2026年10月</v>
          </cell>
          <cell r="J239" t="str">
            <v>新建渗水管集水区+截渗墙1处、检查排水及进排气阀井1座、50立方米集水池1座、输水管道3.4公里（100级PE管DN160毫米、1.0Mpa），水源地保护1处、里程碑4座、里程桩33座级配套防洪设施。管线布置在阿克达拉村村通村柏油路内测，管道埋深度2.5米，计划投资260万元</v>
          </cell>
          <cell r="K239">
            <v>1</v>
          </cell>
          <cell r="L239">
            <v>41</v>
          </cell>
          <cell r="M239">
            <v>112</v>
          </cell>
          <cell r="N239">
            <v>437</v>
          </cell>
          <cell r="O239">
            <v>260</v>
          </cell>
        </row>
        <row r="240">
          <cell r="B240" t="str">
            <v>AKT26-067-3</v>
          </cell>
          <cell r="C240">
            <v>2026</v>
          </cell>
          <cell r="D240" t="str">
            <v>阿克陶县老塔尔乡库祖村1区、库祖村2区农村，塔尔乡巴格村1区、巴格村2区、巴格村3区等5处供水点供水提升改造工程</v>
          </cell>
          <cell r="E240" t="str">
            <v>饮水</v>
          </cell>
          <cell r="F240" t="str">
            <v>农村饮水安全巩固提升</v>
          </cell>
          <cell r="G240" t="str">
            <v>改建</v>
          </cell>
          <cell r="H240" t="str">
            <v>老塔尔塔尔乡库祖村、塔尔乡巴格村</v>
          </cell>
          <cell r="I240" t="str">
            <v>2026年3月-2026年10月</v>
          </cell>
          <cell r="J240" t="str">
            <v>水源1座（两河口电站取水），水厂1座，新建500M3清水池1座，新增净化设施设备1套，安装消毒设备1套，安装水质在线检测设备1套，自动化监控系统1处，供水管道15公里，安装出水厂计量装置</v>
          </cell>
          <cell r="K240">
            <v>1</v>
          </cell>
          <cell r="L240">
            <v>3</v>
          </cell>
          <cell r="M240">
            <v>219</v>
          </cell>
          <cell r="N240">
            <v>817</v>
          </cell>
          <cell r="O240">
            <v>1325</v>
          </cell>
        </row>
        <row r="241">
          <cell r="B241" t="str">
            <v>AKT26-067-4</v>
          </cell>
          <cell r="C241">
            <v>2026</v>
          </cell>
          <cell r="D241" t="str">
            <v>木吉乡乡木吉村、琼让村、昆提别斯村供水提升改造工程</v>
          </cell>
          <cell r="E241" t="str">
            <v>饮水</v>
          </cell>
          <cell r="F241" t="str">
            <v>农村饮水安全巩固提升</v>
          </cell>
          <cell r="G241" t="str">
            <v>改建</v>
          </cell>
          <cell r="H241" t="str">
            <v>木吉乡乡木吉村、琼让村、昆提别斯村</v>
          </cell>
          <cell r="I241" t="str">
            <v>2026年3月-2026年10月</v>
          </cell>
          <cell r="J241" t="str">
            <v>木吉乡乡木吉村、琼让村：水源1座，水厂1座，新建300M3清水池1座，新增净化设施设备1套，安装水质在线检测设备1套，自动化监控系统1处，供水管道20公里，安装出水厂计量装置；昆提别斯村：水源1座，水厂1座，新建150M3清水池1座，新增净化设施设备1套，安装水质在线检测设备1套，自动化监控系统1处，供水管道4.8公里，安装出水厂计量装置</v>
          </cell>
          <cell r="K241">
            <v>1</v>
          </cell>
          <cell r="L241">
            <v>4.8</v>
          </cell>
          <cell r="M241">
            <v>756</v>
          </cell>
          <cell r="N241">
            <v>2895</v>
          </cell>
          <cell r="O241">
            <v>1200</v>
          </cell>
        </row>
        <row r="242">
          <cell r="B242" t="str">
            <v>AKT25-67-1</v>
          </cell>
          <cell r="C242">
            <v>2025</v>
          </cell>
          <cell r="D242" t="str">
            <v>阿克陶县城乡一体化工程</v>
          </cell>
          <cell r="E242" t="str">
            <v>饮水</v>
          </cell>
          <cell r="F242" t="str">
            <v>农村饮水安全巩固提升</v>
          </cell>
          <cell r="G242" t="str">
            <v>改建</v>
          </cell>
          <cell r="H242" t="str">
            <v>阿克陶县皮拉勒乡、玉麦镇、巴仁乡、阿克陶镇、加马铁热克乡、托尔塔依农场、塔尔乡搬迁点</v>
          </cell>
          <cell r="I242" t="str">
            <v>2025年3月-2025年10月</v>
          </cell>
          <cell r="J242"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2">
            <v>1</v>
          </cell>
          <cell r="L242">
            <v>1</v>
          </cell>
          <cell r="M242">
            <v>36564</v>
          </cell>
          <cell r="N242">
            <v>179969</v>
          </cell>
          <cell r="O242">
            <v>5568.43</v>
          </cell>
        </row>
        <row r="243">
          <cell r="B243" t="str">
            <v>AKT25-67-2</v>
          </cell>
          <cell r="C243">
            <v>2025</v>
          </cell>
          <cell r="D243" t="str">
            <v>阿克陶县城乡一体化备用水源工程</v>
          </cell>
          <cell r="E243" t="str">
            <v>饮水</v>
          </cell>
          <cell r="F243" t="str">
            <v>农村饮水安全巩固提升</v>
          </cell>
          <cell r="G243" t="str">
            <v>新建</v>
          </cell>
          <cell r="H243" t="str">
            <v>阿克陶县皮拉勒乡、玉麦镇、巴仁乡、阿克陶镇、加马铁热克乡、托尔塔依农场、塔尔乡搬迁点及城市</v>
          </cell>
          <cell r="I243" t="str">
            <v>2025年3月-2025年10月</v>
          </cell>
          <cell r="J243" t="str">
            <v>(1)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v>
          </cell>
          <cell r="K243">
            <v>1</v>
          </cell>
          <cell r="L243">
            <v>3</v>
          </cell>
          <cell r="M243">
            <v>60000</v>
          </cell>
          <cell r="N243">
            <v>229237</v>
          </cell>
          <cell r="O243">
            <v>40208.3</v>
          </cell>
        </row>
        <row r="244">
          <cell r="B244" t="str">
            <v>AKT25-67-4</v>
          </cell>
          <cell r="C244">
            <v>2025</v>
          </cell>
          <cell r="D244" t="str">
            <v>克孜勒陶镇乌尔都隆窝孜村、托云都克村、喀尔乌勒村农村供水工程水质提升工程</v>
          </cell>
          <cell r="E244" t="str">
            <v>饮水</v>
          </cell>
          <cell r="F244" t="str">
            <v>农村饮水安全巩固提升</v>
          </cell>
          <cell r="G244" t="str">
            <v>改建</v>
          </cell>
          <cell r="H244" t="str">
            <v>克孜勒陶镇乌尔都隆窝孜村、托云都克村、喀尔乌勒村</v>
          </cell>
          <cell r="I244" t="str">
            <v>2025年3月-2025年10月</v>
          </cell>
          <cell r="J244" t="str">
            <v>水厂1座，新增净化设施设备1套，安装消毒设备1套，安装水质在线检测设备1套，自动化监控系统1处，安装出水厂计量装置</v>
          </cell>
          <cell r="K244">
            <v>1</v>
          </cell>
          <cell r="L244">
            <v>5</v>
          </cell>
          <cell r="M244">
            <v>675</v>
          </cell>
          <cell r="N244">
            <v>2473</v>
          </cell>
          <cell r="O244">
            <v>422.6</v>
          </cell>
        </row>
        <row r="245">
          <cell r="B245" t="str">
            <v>AKT25-67-5</v>
          </cell>
          <cell r="C245">
            <v>2025</v>
          </cell>
          <cell r="D245" t="str">
            <v>布伦口乡托喀依村2小队第2居民点供水提升改造工程</v>
          </cell>
          <cell r="E245" t="str">
            <v>饮水</v>
          </cell>
          <cell r="F245" t="str">
            <v>农村饮水安全巩固提升</v>
          </cell>
          <cell r="G245" t="str">
            <v>改建</v>
          </cell>
          <cell r="H245" t="str">
            <v>布伦口乡喀依村</v>
          </cell>
          <cell r="I245" t="str">
            <v>2025年3月-2025年10月</v>
          </cell>
          <cell r="J245" t="str">
            <v>供水管道10公里，减压池5座、管道附属设施</v>
          </cell>
          <cell r="K245">
            <v>1</v>
          </cell>
          <cell r="L245">
            <v>10</v>
          </cell>
          <cell r="M245">
            <v>23</v>
          </cell>
          <cell r="N245">
            <v>84</v>
          </cell>
          <cell r="O245">
            <v>820</v>
          </cell>
        </row>
        <row r="246">
          <cell r="B246" t="str">
            <v>AKT25-67-6</v>
          </cell>
          <cell r="C246">
            <v>2025</v>
          </cell>
          <cell r="D246" t="str">
            <v>阿克陶县老塔尔塔尔乡库祖村1区、塔尔乡库祖村2区农村、塔尔乡巴格村1区、塔尔乡巴格村2区、塔尔乡巴格村3区供水提升改造工程</v>
          </cell>
          <cell r="E246" t="str">
            <v>饮水</v>
          </cell>
          <cell r="F246" t="str">
            <v>农村饮水安全巩固提升</v>
          </cell>
          <cell r="G246" t="str">
            <v>改建</v>
          </cell>
          <cell r="H246" t="str">
            <v>老塔尔塔尔乡库祖村、塔尔乡巴格村</v>
          </cell>
          <cell r="I246" t="str">
            <v>2025年3月-2025年10月</v>
          </cell>
          <cell r="J246" t="str">
            <v>水源1座（两河口电站取水），水厂1座，新建500M3清水池1座，新增净化设施设备1套，安装消毒设备1套，安装水质在线检测设备1套，自动化监控系统1处，供水管道15公里，安装出水厂计量装置</v>
          </cell>
          <cell r="K246">
            <v>1</v>
          </cell>
          <cell r="L246">
            <v>3</v>
          </cell>
          <cell r="M246">
            <v>219</v>
          </cell>
          <cell r="N246">
            <v>817</v>
          </cell>
          <cell r="O246">
            <v>1325</v>
          </cell>
        </row>
        <row r="247">
          <cell r="B247" t="str">
            <v>AKT25-67-13</v>
          </cell>
          <cell r="C247">
            <v>2025</v>
          </cell>
          <cell r="D247" t="str">
            <v>阿克陶县2025年布伦口乡恰克尔艾格勒村第1片区（白沙湖景区）供水水厂工程改造工程</v>
          </cell>
          <cell r="E247" t="str">
            <v>饮水</v>
          </cell>
          <cell r="F247" t="str">
            <v>农村饮水安全巩固提升</v>
          </cell>
          <cell r="G247" t="str">
            <v>改建</v>
          </cell>
          <cell r="H247" t="str">
            <v>布伦口乡恰克尔艾格勒村</v>
          </cell>
          <cell r="I247" t="str">
            <v>2025年6月-2025年12月</v>
          </cell>
          <cell r="J247" t="str">
            <v>水厂1座，水源改造1处，新建500M3清水池1座，输水管道1公里，新增净化设施设备1套，安装消毒设备1套，安装水质在线检测设备1套，自动化监控系统1处，安装出水厂计量装置，机电设备及变频器2台</v>
          </cell>
          <cell r="K247">
            <v>1</v>
          </cell>
          <cell r="L247">
            <v>6</v>
          </cell>
          <cell r="M247">
            <v>29</v>
          </cell>
          <cell r="N247">
            <v>127</v>
          </cell>
          <cell r="O247">
            <v>380</v>
          </cell>
        </row>
        <row r="248">
          <cell r="B248" t="str">
            <v>AKT26-067-5</v>
          </cell>
          <cell r="C248">
            <v>2026</v>
          </cell>
          <cell r="D248" t="str">
            <v>阿克陶县城乡一体化工程</v>
          </cell>
          <cell r="E248" t="str">
            <v>饮水</v>
          </cell>
          <cell r="F248" t="str">
            <v>农村饮水安全巩固提升</v>
          </cell>
          <cell r="G248" t="str">
            <v>改建</v>
          </cell>
          <cell r="H248" t="str">
            <v>阿克陶县皮拉勒乡、玉麦镇、巴仁乡、阿克陶镇、加马铁热克乡、托尔塔依农场、塔尔乡搬迁点</v>
          </cell>
          <cell r="I248" t="str">
            <v>2025年3月至10月</v>
          </cell>
          <cell r="J248" t="str">
            <v>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v>
          </cell>
          <cell r="K248">
            <v>1</v>
          </cell>
          <cell r="L248">
            <v>4000</v>
          </cell>
          <cell r="M248">
            <v>36564</v>
          </cell>
          <cell r="N248">
            <v>179969</v>
          </cell>
          <cell r="O248">
            <v>5568.43</v>
          </cell>
        </row>
        <row r="249">
          <cell r="B249" t="str">
            <v>AKT26-067-6</v>
          </cell>
          <cell r="C249">
            <v>2026</v>
          </cell>
          <cell r="D249" t="str">
            <v>恰尔隆镇昆仑佳苑易地扶贫搬迁安置点水、电、暖综合改造项目</v>
          </cell>
          <cell r="E249" t="str">
            <v>饮水</v>
          </cell>
          <cell r="F249" t="str">
            <v>农村饮水安全巩固提升</v>
          </cell>
          <cell r="G249" t="str">
            <v>新建</v>
          </cell>
          <cell r="H249" t="str">
            <v>恰尔隆镇昆仑佳苑社区</v>
          </cell>
          <cell r="I249" t="str">
            <v>2026年4月至2026年9月</v>
          </cell>
          <cell r="J249" t="str">
            <v>计划对昆仑佳苑易地扶贫安置点暖气、供水管网以及电路进行提升改造，修建混合管沟3300米，同步做好防渗、防腐、通风以及排水等方面，安装暖气管网4800米，修建供水管网3300米，对昆仑佳苑电路系统进行改造，安装配备各类附属设施。</v>
          </cell>
          <cell r="K249">
            <v>1</v>
          </cell>
          <cell r="L249">
            <v>3300</v>
          </cell>
          <cell r="M249">
            <v>1797</v>
          </cell>
          <cell r="N249">
            <v>7378</v>
          </cell>
          <cell r="O249">
            <v>5000</v>
          </cell>
        </row>
        <row r="250">
          <cell r="B250" t="str">
            <v>AKT26-067-7</v>
          </cell>
          <cell r="C250">
            <v>2026</v>
          </cell>
          <cell r="D250" t="str">
            <v>恰尔隆镇昆仑佳苑易地扶贫搬迁安置点居民楼屋顶提升改造</v>
          </cell>
          <cell r="E250" t="str">
            <v>饮水</v>
          </cell>
          <cell r="F250" t="str">
            <v>农村饮水安全巩固提升</v>
          </cell>
          <cell r="G250" t="str">
            <v>新建</v>
          </cell>
          <cell r="H250" t="str">
            <v>恰尔隆镇昆仑佳苑社区</v>
          </cell>
          <cell r="I250" t="str">
            <v>2026年4月至2026年9月</v>
          </cell>
          <cell r="J250" t="str">
            <v>计划对昆仑佳苑易地扶贫安置点66栋居民楼楼顶进行改造，加装保温板材，同步做好防水层、保护层等附属设施。</v>
          </cell>
          <cell r="K250">
            <v>1</v>
          </cell>
          <cell r="L250">
            <v>66</v>
          </cell>
          <cell r="M250">
            <v>1797</v>
          </cell>
          <cell r="N250">
            <v>7378</v>
          </cell>
          <cell r="O250">
            <v>450</v>
          </cell>
        </row>
        <row r="251">
          <cell r="B251" t="str">
            <v>项目管理费</v>
          </cell>
        </row>
        <row r="251">
          <cell r="K251">
            <v>0</v>
          </cell>
          <cell r="L251">
            <v>0</v>
          </cell>
          <cell r="M251">
            <v>0</v>
          </cell>
          <cell r="N251">
            <v>0</v>
          </cell>
          <cell r="O251">
            <v>0</v>
          </cell>
        </row>
        <row r="252">
          <cell r="B252" t="str">
            <v>项目管理费</v>
          </cell>
        </row>
        <row r="252">
          <cell r="K252">
            <v>0</v>
          </cell>
          <cell r="L252">
            <v>0</v>
          </cell>
          <cell r="M252">
            <v>0</v>
          </cell>
          <cell r="N252">
            <v>0</v>
          </cell>
          <cell r="O252">
            <v>0</v>
          </cell>
        </row>
        <row r="253">
          <cell r="B253" t="str">
            <v>项目管理费</v>
          </cell>
        </row>
        <row r="254">
          <cell r="B254" t="str">
            <v>其他</v>
          </cell>
        </row>
        <row r="254">
          <cell r="K254">
            <v>1</v>
          </cell>
          <cell r="L254">
            <v>1850</v>
          </cell>
          <cell r="M254">
            <v>6046</v>
          </cell>
          <cell r="N254">
            <v>18.5</v>
          </cell>
          <cell r="O254">
            <v>18.5</v>
          </cell>
        </row>
        <row r="255">
          <cell r="B255" t="str">
            <v>其他</v>
          </cell>
        </row>
        <row r="255">
          <cell r="K255">
            <v>1</v>
          </cell>
          <cell r="L255">
            <v>1850</v>
          </cell>
          <cell r="M255">
            <v>6046</v>
          </cell>
          <cell r="N255">
            <v>18.5</v>
          </cell>
          <cell r="O255">
            <v>18.5</v>
          </cell>
        </row>
        <row r="256">
          <cell r="B256" t="str">
            <v>少数民族特色村寨建设项目</v>
          </cell>
        </row>
        <row r="257">
          <cell r="B257" t="str">
            <v>困难群众饮用低氟茶</v>
          </cell>
        </row>
        <row r="257">
          <cell r="K257">
            <v>1</v>
          </cell>
          <cell r="L257">
            <v>1850</v>
          </cell>
          <cell r="M257">
            <v>6046</v>
          </cell>
          <cell r="N257">
            <v>18.5</v>
          </cell>
          <cell r="O257">
            <v>18.5</v>
          </cell>
        </row>
        <row r="258">
          <cell r="B258" t="str">
            <v>AKT26-070-1</v>
          </cell>
          <cell r="C258">
            <v>2026</v>
          </cell>
          <cell r="D258" t="str">
            <v>阿克陶县2026年低氟砖茶采购项目</v>
          </cell>
          <cell r="E258" t="str">
            <v>其他</v>
          </cell>
          <cell r="F258" t="str">
            <v>新建</v>
          </cell>
          <cell r="G258" t="str">
            <v>阿克陶县各乡镇</v>
          </cell>
          <cell r="H258" t="str">
            <v>2026年4月-2026年8月</v>
          </cell>
          <cell r="I258" t="str">
            <v>对阿克陶县困难群众发放饮用低氟砖茶。</v>
          </cell>
          <cell r="J258" t="str">
            <v>对阿克陶县困难群众发放饮用低氟砖茶。</v>
          </cell>
          <cell r="K258">
            <v>1</v>
          </cell>
          <cell r="L258">
            <v>1850</v>
          </cell>
          <cell r="M258">
            <v>6046</v>
          </cell>
          <cell r="N258">
            <v>18.5</v>
          </cell>
          <cell r="O258">
            <v>18.5</v>
          </cell>
        </row>
        <row r="259">
          <cell r="B259" t="str">
            <v>……</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J91"/>
  <sheetViews>
    <sheetView tabSelected="1" view="pageBreakPreview" zoomScale="80" zoomScaleNormal="70" workbookViewId="0">
      <pane xSplit="7" ySplit="7" topLeftCell="H8" activePane="bottomRight" state="frozen"/>
      <selection/>
      <selection pane="topRight"/>
      <selection pane="bottomLeft"/>
      <selection pane="bottomRight" activeCell="O9" sqref="O9"/>
    </sheetView>
  </sheetViews>
  <sheetFormatPr defaultColWidth="9" defaultRowHeight="15.6"/>
  <cols>
    <col min="1" max="1" width="4.47222222222222" style="11" customWidth="1"/>
    <col min="2" max="2" width="11.25" style="12" customWidth="1"/>
    <col min="3" max="3" width="10.4722222222222" style="12" hidden="1" customWidth="1"/>
    <col min="4" max="4" width="17.5" style="13" customWidth="1"/>
    <col min="5" max="5" width="5.78703703703704" style="12" customWidth="1"/>
    <col min="6" max="6" width="9.37037037037037" style="12" customWidth="1"/>
    <col min="7" max="7" width="9.2037037037037" style="12" customWidth="1"/>
    <col min="8" max="8" width="26.712962962963" style="14" customWidth="1"/>
    <col min="9" max="9" width="49.537037037037" style="15" customWidth="1"/>
    <col min="10" max="11" width="12.6574074074074" style="14" customWidth="1"/>
    <col min="12" max="12" width="12.1944444444444" style="16" customWidth="1"/>
    <col min="13" max="13" width="10" style="16" customWidth="1"/>
    <col min="14" max="14" width="6.96296296296296" style="10" customWidth="1"/>
    <col min="15" max="15" width="6.43518518518519" style="10" customWidth="1"/>
    <col min="16" max="16" width="5.62962962962963" style="10" customWidth="1"/>
    <col min="17" max="17" width="7.84259259259259" style="10" customWidth="1"/>
    <col min="18" max="19" width="7.5" style="10" customWidth="1"/>
    <col min="20" max="20" width="5" style="14" customWidth="1"/>
    <col min="21" max="21" width="6.71296296296296" style="10" customWidth="1"/>
    <col min="22" max="22" width="4.84259259259259" style="17" customWidth="1"/>
    <col min="23" max="23" width="8.58333333333333" style="18" customWidth="1"/>
    <col min="24" max="24" width="4.84259259259259" style="18" customWidth="1"/>
    <col min="25" max="25" width="6.87962962962963" style="18" customWidth="1"/>
    <col min="26" max="26" width="3.74074074074074" style="18" customWidth="1"/>
    <col min="27" max="27" width="4.37037037037037" style="18" customWidth="1"/>
    <col min="28" max="28" width="49.7222222222222" style="15" customWidth="1"/>
    <col min="29" max="29" width="9" style="10" hidden="1" customWidth="1"/>
    <col min="30" max="30" width="8.44444444444444" style="10" customWidth="1"/>
    <col min="31" max="31" width="6.71296296296296" style="10" customWidth="1"/>
    <col min="32" max="32" width="7.18518518518519" style="10" hidden="1" customWidth="1"/>
    <col min="33" max="33" width="6.09259259259259" style="10" hidden="1" customWidth="1"/>
    <col min="34" max="34" width="6.09259259259259" style="10" customWidth="1"/>
    <col min="35" max="35" width="14.1296296296296" style="10"/>
    <col min="36" max="36" width="19.212962962963" style="10" customWidth="1"/>
    <col min="37" max="38" width="9" style="10"/>
    <col min="39" max="39" width="9.25" style="10"/>
    <col min="40" max="40" width="12.8796296296296" style="10"/>
    <col min="41" max="16319" width="9" style="10"/>
    <col min="16320" max="16320" width="30.1111111111111" style="10"/>
    <col min="16321" max="16381" width="9" style="10"/>
    <col min="16382" max="16384" width="9" style="19"/>
  </cols>
  <sheetData>
    <row r="2" ht="37" customHeight="1" spans="1:35">
      <c r="A2" s="20" t="s">
        <v>0</v>
      </c>
      <c r="B2" s="20"/>
      <c r="C2" s="20"/>
      <c r="D2" s="20"/>
      <c r="E2" s="20"/>
      <c r="F2" s="20"/>
      <c r="G2" s="20"/>
      <c r="H2" s="20"/>
      <c r="I2" s="21"/>
      <c r="J2" s="20"/>
      <c r="K2" s="20"/>
      <c r="L2" s="20"/>
      <c r="M2" s="20"/>
      <c r="N2" s="20"/>
      <c r="O2" s="20"/>
      <c r="P2" s="20"/>
      <c r="Q2" s="20"/>
      <c r="R2" s="20"/>
      <c r="S2" s="20"/>
      <c r="T2" s="20"/>
      <c r="U2" s="20"/>
      <c r="V2" s="22"/>
      <c r="W2" s="20"/>
      <c r="X2" s="20"/>
      <c r="Y2" s="20"/>
      <c r="Z2" s="20"/>
      <c r="AA2" s="20"/>
      <c r="AB2" s="21"/>
      <c r="AC2" s="20"/>
    </row>
    <row r="3" ht="42" customHeight="1" spans="1:35">
      <c r="A3" s="23" t="s">
        <v>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row>
    <row r="4" s="7" customFormat="1" ht="28" customHeight="1" spans="1:35">
      <c r="A4" s="24" t="s">
        <v>2</v>
      </c>
      <c r="B4" s="25" t="s">
        <v>3</v>
      </c>
      <c r="C4" s="25" t="s">
        <v>4</v>
      </c>
      <c r="D4" s="25" t="s">
        <v>5</v>
      </c>
      <c r="E4" s="25" t="s">
        <v>6</v>
      </c>
      <c r="F4" s="25" t="s">
        <v>7</v>
      </c>
      <c r="G4" s="25" t="s">
        <v>8</v>
      </c>
      <c r="H4" s="25" t="s">
        <v>9</v>
      </c>
      <c r="I4" s="25" t="s">
        <v>10</v>
      </c>
      <c r="J4" s="25" t="s">
        <v>11</v>
      </c>
      <c r="K4" s="24" t="s">
        <v>12</v>
      </c>
      <c r="L4" s="25" t="s">
        <v>13</v>
      </c>
      <c r="M4" s="25"/>
      <c r="N4" s="25"/>
      <c r="O4" s="25"/>
      <c r="P4" s="25"/>
      <c r="Q4" s="25"/>
      <c r="R4" s="25"/>
      <c r="S4" s="25"/>
      <c r="T4" s="25"/>
      <c r="U4" s="25"/>
      <c r="V4" s="25" t="s">
        <v>14</v>
      </c>
      <c r="W4" s="26" t="s">
        <v>15</v>
      </c>
      <c r="X4" s="26" t="s">
        <v>16</v>
      </c>
      <c r="Y4" s="26" t="s">
        <v>17</v>
      </c>
      <c r="Z4" s="26" t="s">
        <v>18</v>
      </c>
      <c r="AA4" s="26" t="s">
        <v>19</v>
      </c>
      <c r="AB4" s="25" t="s">
        <v>20</v>
      </c>
      <c r="AC4" s="25" t="s">
        <v>21</v>
      </c>
      <c r="AD4" s="25" t="s">
        <v>22</v>
      </c>
      <c r="AE4" s="25" t="s">
        <v>23</v>
      </c>
      <c r="AF4" s="25" t="s">
        <v>24</v>
      </c>
      <c r="AG4" s="25" t="s">
        <v>25</v>
      </c>
    </row>
    <row r="5" s="7" customFormat="1" ht="28" customHeight="1" spans="1:35">
      <c r="A5" s="27"/>
      <c r="B5" s="25"/>
      <c r="C5" s="25"/>
      <c r="D5" s="25"/>
      <c r="E5" s="25"/>
      <c r="F5" s="25"/>
      <c r="G5" s="25"/>
      <c r="H5" s="25"/>
      <c r="I5" s="25"/>
      <c r="J5" s="25"/>
      <c r="K5" s="27"/>
      <c r="L5" s="25" t="s">
        <v>26</v>
      </c>
      <c r="M5" s="25"/>
      <c r="N5" s="25"/>
      <c r="O5" s="25"/>
      <c r="P5" s="25"/>
      <c r="Q5" s="25"/>
      <c r="R5" s="25"/>
      <c r="S5" s="25"/>
      <c r="T5" s="25" t="s">
        <v>27</v>
      </c>
      <c r="U5" s="25" t="s">
        <v>28</v>
      </c>
      <c r="V5" s="25"/>
      <c r="W5" s="26"/>
      <c r="X5" s="26"/>
      <c r="Y5" s="26"/>
      <c r="Z5" s="26"/>
      <c r="AA5" s="26"/>
      <c r="AB5" s="25"/>
      <c r="AC5" s="25"/>
      <c r="AD5" s="25"/>
      <c r="AE5" s="25"/>
      <c r="AF5" s="25"/>
      <c r="AG5" s="25"/>
    </row>
    <row r="6" s="7" customFormat="1" ht="28" customHeight="1" spans="1:35">
      <c r="A6" s="27"/>
      <c r="B6" s="25"/>
      <c r="C6" s="25"/>
      <c r="D6" s="25"/>
      <c r="E6" s="25"/>
      <c r="F6" s="25"/>
      <c r="G6" s="25"/>
      <c r="H6" s="25"/>
      <c r="I6" s="25"/>
      <c r="J6" s="25"/>
      <c r="K6" s="27"/>
      <c r="L6" s="25" t="s">
        <v>29</v>
      </c>
      <c r="M6" s="25" t="s">
        <v>30</v>
      </c>
      <c r="N6" s="25"/>
      <c r="O6" s="25" t="s">
        <v>31</v>
      </c>
      <c r="P6" s="28"/>
      <c r="Q6" s="25" t="s">
        <v>32</v>
      </c>
      <c r="R6" s="25" t="s">
        <v>33</v>
      </c>
      <c r="S6" s="25" t="s">
        <v>34</v>
      </c>
      <c r="T6" s="25"/>
      <c r="U6" s="25"/>
      <c r="V6" s="25"/>
      <c r="W6" s="26"/>
      <c r="X6" s="26"/>
      <c r="Y6" s="26"/>
      <c r="Z6" s="26"/>
      <c r="AA6" s="26"/>
      <c r="AB6" s="25"/>
      <c r="AC6" s="25"/>
      <c r="AD6" s="25"/>
      <c r="AE6" s="25"/>
      <c r="AF6" s="25"/>
      <c r="AG6" s="25"/>
    </row>
    <row r="7" s="7" customFormat="1" ht="28" customHeight="1" spans="1:35">
      <c r="A7" s="29"/>
      <c r="B7" s="25"/>
      <c r="C7" s="25"/>
      <c r="D7" s="25"/>
      <c r="E7" s="25"/>
      <c r="F7" s="25"/>
      <c r="G7" s="25"/>
      <c r="H7" s="25"/>
      <c r="I7" s="25"/>
      <c r="J7" s="25"/>
      <c r="K7" s="29"/>
      <c r="L7" s="25"/>
      <c r="M7" s="25" t="s">
        <v>35</v>
      </c>
      <c r="N7" s="25" t="s">
        <v>36</v>
      </c>
      <c r="O7" s="25" t="s">
        <v>35</v>
      </c>
      <c r="P7" s="25" t="s">
        <v>36</v>
      </c>
      <c r="Q7" s="25"/>
      <c r="R7" s="25"/>
      <c r="S7" s="25"/>
      <c r="T7" s="25"/>
      <c r="U7" s="25"/>
      <c r="V7" s="25"/>
      <c r="W7" s="26"/>
      <c r="X7" s="26"/>
      <c r="Y7" s="26"/>
      <c r="Z7" s="26"/>
      <c r="AA7" s="26"/>
      <c r="AB7" s="25"/>
      <c r="AC7" s="25"/>
      <c r="AD7" s="25"/>
      <c r="AE7" s="25"/>
      <c r="AF7" s="25"/>
      <c r="AG7" s="25"/>
    </row>
    <row r="8" s="7" customFormat="1" ht="40" customHeight="1" spans="1:35">
      <c r="A8" s="29"/>
      <c r="B8" s="25" t="s">
        <v>37</v>
      </c>
      <c r="C8" s="25"/>
      <c r="D8" s="25"/>
      <c r="E8" s="25"/>
      <c r="F8" s="25"/>
      <c r="G8" s="25"/>
      <c r="H8" s="25"/>
      <c r="I8" s="25"/>
      <c r="J8" s="25">
        <f>SUM(J9:J46)</f>
        <v>40583.188085</v>
      </c>
      <c r="K8" s="25">
        <f t="shared" ref="K8:U8" si="0">SUM(K9:K43)</f>
        <v>23897</v>
      </c>
      <c r="L8" s="25">
        <f>SUM(L9:L46)</f>
        <v>39583.188085</v>
      </c>
      <c r="M8" s="25">
        <f t="shared" si="0"/>
        <v>29297.70053</v>
      </c>
      <c r="N8" s="25">
        <f t="shared" si="0"/>
        <v>4303.5319</v>
      </c>
      <c r="O8" s="25">
        <f t="shared" si="0"/>
        <v>1509</v>
      </c>
      <c r="P8" s="25">
        <f t="shared" si="0"/>
        <v>0</v>
      </c>
      <c r="Q8" s="25">
        <f t="shared" si="0"/>
        <v>1466</v>
      </c>
      <c r="R8" s="25">
        <f t="shared" si="0"/>
        <v>77</v>
      </c>
      <c r="S8" s="25">
        <f t="shared" si="0"/>
        <v>0</v>
      </c>
      <c r="T8" s="25">
        <f t="shared" si="0"/>
        <v>0</v>
      </c>
      <c r="U8" s="25">
        <f t="shared" si="0"/>
        <v>1000</v>
      </c>
      <c r="V8" s="25"/>
      <c r="W8" s="25"/>
      <c r="X8" s="25"/>
      <c r="Y8" s="25"/>
      <c r="Z8" s="25"/>
      <c r="AA8" s="25"/>
      <c r="AB8" s="25"/>
      <c r="AC8" s="25"/>
      <c r="AD8" s="25"/>
      <c r="AE8" s="25"/>
      <c r="AF8" s="25">
        <f>SUM(AF9:AF43)</f>
        <v>37653.23243</v>
      </c>
      <c r="AG8" s="25">
        <f>SUM(AG9:AG43)</f>
        <v>35</v>
      </c>
      <c r="AH8" s="9"/>
    </row>
    <row r="9" s="8" customFormat="1" ht="204" customHeight="1" spans="1:35">
      <c r="A9" s="30">
        <v>1</v>
      </c>
      <c r="B9" s="31" t="s">
        <v>38</v>
      </c>
      <c r="C9" s="31"/>
      <c r="D9" s="31" t="s">
        <v>39</v>
      </c>
      <c r="E9" s="31" t="s">
        <v>40</v>
      </c>
      <c r="F9" s="31" t="s">
        <v>41</v>
      </c>
      <c r="G9" s="31" t="s">
        <v>42</v>
      </c>
      <c r="H9" s="31" t="s">
        <v>43</v>
      </c>
      <c r="I9" s="32" t="s">
        <v>44</v>
      </c>
      <c r="J9" s="31">
        <v>10373.8</v>
      </c>
      <c r="K9" s="31">
        <v>5050</v>
      </c>
      <c r="L9" s="31">
        <f t="shared" ref="L9:L46" si="1">M9+N9+O9+P9+Q9+R9+S9</f>
        <v>10373.8</v>
      </c>
      <c r="M9" s="31">
        <v>10373.8</v>
      </c>
      <c r="N9" s="31"/>
      <c r="O9" s="31"/>
      <c r="P9" s="31"/>
      <c r="Q9" s="31"/>
      <c r="R9" s="31"/>
      <c r="S9" s="31"/>
      <c r="T9" s="31"/>
      <c r="U9" s="31"/>
      <c r="V9" s="31" t="s">
        <v>45</v>
      </c>
      <c r="W9" s="33">
        <v>86763</v>
      </c>
      <c r="X9" s="33" t="s">
        <v>46</v>
      </c>
      <c r="Y9" s="33" t="s">
        <v>47</v>
      </c>
      <c r="Z9" s="33" t="s">
        <v>48</v>
      </c>
      <c r="AA9" s="33" t="s">
        <v>48</v>
      </c>
      <c r="AB9" s="32" t="s">
        <v>49</v>
      </c>
      <c r="AC9" s="31"/>
      <c r="AD9" s="31" t="s">
        <v>50</v>
      </c>
      <c r="AE9" s="31" t="s">
        <v>51</v>
      </c>
      <c r="AF9" s="31">
        <f t="shared" ref="AF9:AF15" si="2">J9</f>
        <v>10373.8</v>
      </c>
      <c r="AG9" s="31">
        <v>1</v>
      </c>
      <c r="AH9" s="9"/>
      <c r="AI9" s="9"/>
    </row>
    <row r="10" s="8" customFormat="1" ht="194" customHeight="1" spans="1:35">
      <c r="A10" s="30">
        <v>2</v>
      </c>
      <c r="B10" s="31" t="s">
        <v>52</v>
      </c>
      <c r="C10" s="31"/>
      <c r="D10" s="31" t="s">
        <v>53</v>
      </c>
      <c r="E10" s="31" t="s">
        <v>54</v>
      </c>
      <c r="F10" s="31" t="s">
        <v>55</v>
      </c>
      <c r="G10" s="31" t="s">
        <v>56</v>
      </c>
      <c r="H10" s="31" t="s">
        <v>43</v>
      </c>
      <c r="I10" s="32" t="s">
        <v>57</v>
      </c>
      <c r="J10" s="31">
        <f>383.9+1648.25678</f>
        <v>2032.15678</v>
      </c>
      <c r="K10" s="31">
        <v>1200</v>
      </c>
      <c r="L10" s="31">
        <f t="shared" si="1"/>
        <v>2032.15678</v>
      </c>
      <c r="M10" s="31">
        <v>2032.15678</v>
      </c>
      <c r="N10" s="31"/>
      <c r="O10" s="31"/>
      <c r="P10" s="31"/>
      <c r="Q10" s="31"/>
      <c r="R10" s="31"/>
      <c r="S10" s="31"/>
      <c r="T10" s="31"/>
      <c r="U10" s="31"/>
      <c r="V10" s="34" t="s">
        <v>58</v>
      </c>
      <c r="W10" s="33">
        <v>4448</v>
      </c>
      <c r="X10" s="33" t="s">
        <v>46</v>
      </c>
      <c r="Y10" s="33"/>
      <c r="Z10" s="33" t="s">
        <v>48</v>
      </c>
      <c r="AA10" s="33" t="s">
        <v>48</v>
      </c>
      <c r="AB10" s="32" t="s">
        <v>59</v>
      </c>
      <c r="AC10" s="31"/>
      <c r="AD10" s="31" t="s">
        <v>60</v>
      </c>
      <c r="AE10" s="31" t="s">
        <v>60</v>
      </c>
      <c r="AF10" s="31">
        <f t="shared" si="2"/>
        <v>2032.15678</v>
      </c>
      <c r="AG10" s="31">
        <v>1</v>
      </c>
      <c r="AH10" s="9"/>
      <c r="AI10" s="9"/>
    </row>
    <row r="11" s="8" customFormat="1" ht="106" customHeight="1" spans="1:35">
      <c r="A11" s="30">
        <v>3</v>
      </c>
      <c r="B11" s="31" t="s">
        <v>61</v>
      </c>
      <c r="C11" s="31"/>
      <c r="D11" s="31" t="s">
        <v>62</v>
      </c>
      <c r="E11" s="31" t="s">
        <v>54</v>
      </c>
      <c r="F11" s="31" t="s">
        <v>63</v>
      </c>
      <c r="G11" s="31" t="s">
        <v>64</v>
      </c>
      <c r="H11" s="31" t="s">
        <v>43</v>
      </c>
      <c r="I11" s="32" t="s">
        <v>65</v>
      </c>
      <c r="J11" s="31">
        <v>585.15565</v>
      </c>
      <c r="K11" s="31">
        <v>500</v>
      </c>
      <c r="L11" s="31">
        <f t="shared" si="1"/>
        <v>585.15565</v>
      </c>
      <c r="M11" s="31">
        <v>441.24375</v>
      </c>
      <c r="N11" s="31">
        <v>143.9119</v>
      </c>
      <c r="O11" s="31"/>
      <c r="P11" s="31"/>
      <c r="Q11" s="31"/>
      <c r="R11" s="31"/>
      <c r="S11" s="31"/>
      <c r="T11" s="31"/>
      <c r="U11" s="31"/>
      <c r="V11" s="34" t="s">
        <v>58</v>
      </c>
      <c r="W11" s="33">
        <v>8543</v>
      </c>
      <c r="X11" s="33" t="s">
        <v>46</v>
      </c>
      <c r="Y11" s="33"/>
      <c r="Z11" s="33" t="s">
        <v>48</v>
      </c>
      <c r="AA11" s="33" t="s">
        <v>48</v>
      </c>
      <c r="AB11" s="32" t="s">
        <v>66</v>
      </c>
      <c r="AC11" s="31"/>
      <c r="AD11" s="31" t="s">
        <v>51</v>
      </c>
      <c r="AE11" s="31" t="s">
        <v>51</v>
      </c>
      <c r="AF11" s="31">
        <f t="shared" si="2"/>
        <v>585.15565</v>
      </c>
      <c r="AG11" s="31">
        <v>1</v>
      </c>
      <c r="AH11" s="9"/>
      <c r="AI11" s="9"/>
    </row>
    <row r="12" s="8" customFormat="1" ht="184" customHeight="1" spans="1:35">
      <c r="A12" s="30">
        <v>4</v>
      </c>
      <c r="B12" s="31" t="s">
        <v>67</v>
      </c>
      <c r="C12" s="31"/>
      <c r="D12" s="31" t="s">
        <v>68</v>
      </c>
      <c r="E12" s="31" t="s">
        <v>40</v>
      </c>
      <c r="F12" s="31" t="s">
        <v>41</v>
      </c>
      <c r="G12" s="31" t="s">
        <v>69</v>
      </c>
      <c r="H12" s="31" t="s">
        <v>70</v>
      </c>
      <c r="I12" s="32" t="s">
        <v>71</v>
      </c>
      <c r="J12" s="31">
        <v>1100</v>
      </c>
      <c r="K12" s="31">
        <v>1100</v>
      </c>
      <c r="L12" s="31">
        <f t="shared" si="1"/>
        <v>1100</v>
      </c>
      <c r="M12" s="31">
        <v>1100</v>
      </c>
      <c r="N12" s="31"/>
      <c r="O12" s="31"/>
      <c r="P12" s="31"/>
      <c r="Q12" s="31"/>
      <c r="R12" s="31"/>
      <c r="S12" s="31"/>
      <c r="T12" s="31"/>
      <c r="U12" s="31"/>
      <c r="V12" s="34" t="s">
        <v>72</v>
      </c>
      <c r="W12" s="33">
        <v>1363</v>
      </c>
      <c r="X12" s="33" t="s">
        <v>48</v>
      </c>
      <c r="Y12" s="33" t="s">
        <v>73</v>
      </c>
      <c r="Z12" s="33" t="s">
        <v>46</v>
      </c>
      <c r="AA12" s="33" t="s">
        <v>48</v>
      </c>
      <c r="AB12" s="32" t="s">
        <v>74</v>
      </c>
      <c r="AC12" s="31"/>
      <c r="AD12" s="31" t="s">
        <v>75</v>
      </c>
      <c r="AE12" s="31" t="s">
        <v>51</v>
      </c>
      <c r="AF12" s="31">
        <f t="shared" si="2"/>
        <v>1100</v>
      </c>
      <c r="AG12" s="31">
        <v>1</v>
      </c>
      <c r="AH12" s="9"/>
      <c r="AI12" s="9"/>
    </row>
    <row r="13" s="8" customFormat="1" ht="157" customHeight="1" spans="1:35">
      <c r="A13" s="30">
        <v>5</v>
      </c>
      <c r="B13" s="31" t="s">
        <v>76</v>
      </c>
      <c r="C13" s="31"/>
      <c r="D13" s="31" t="s">
        <v>77</v>
      </c>
      <c r="E13" s="31" t="s">
        <v>40</v>
      </c>
      <c r="F13" s="31" t="s">
        <v>41</v>
      </c>
      <c r="G13" s="31" t="s">
        <v>69</v>
      </c>
      <c r="H13" s="31" t="s">
        <v>78</v>
      </c>
      <c r="I13" s="32" t="s">
        <v>79</v>
      </c>
      <c r="J13" s="31">
        <v>380</v>
      </c>
      <c r="K13" s="31">
        <v>380</v>
      </c>
      <c r="L13" s="31">
        <f t="shared" si="1"/>
        <v>380</v>
      </c>
      <c r="M13" s="31">
        <v>380</v>
      </c>
      <c r="N13" s="31"/>
      <c r="O13" s="31"/>
      <c r="P13" s="31"/>
      <c r="Q13" s="31"/>
      <c r="R13" s="31"/>
      <c r="S13" s="31"/>
      <c r="T13" s="31"/>
      <c r="U13" s="31"/>
      <c r="V13" s="34" t="s">
        <v>72</v>
      </c>
      <c r="W13" s="33">
        <v>821</v>
      </c>
      <c r="X13" s="33" t="s">
        <v>48</v>
      </c>
      <c r="Y13" s="33" t="s">
        <v>80</v>
      </c>
      <c r="Z13" s="33" t="s">
        <v>46</v>
      </c>
      <c r="AA13" s="33" t="s">
        <v>48</v>
      </c>
      <c r="AB13" s="32" t="s">
        <v>81</v>
      </c>
      <c r="AC13" s="31"/>
      <c r="AD13" s="31" t="s">
        <v>75</v>
      </c>
      <c r="AE13" s="31" t="s">
        <v>51</v>
      </c>
      <c r="AF13" s="31">
        <f t="shared" si="2"/>
        <v>380</v>
      </c>
      <c r="AG13" s="31">
        <v>1</v>
      </c>
      <c r="AH13" s="9"/>
      <c r="AI13" s="9"/>
    </row>
    <row r="14" s="8" customFormat="1" ht="102" customHeight="1" spans="1:35">
      <c r="A14" s="30">
        <v>6</v>
      </c>
      <c r="B14" s="31" t="s">
        <v>82</v>
      </c>
      <c r="C14" s="31"/>
      <c r="D14" s="31" t="s">
        <v>83</v>
      </c>
      <c r="E14" s="31" t="s">
        <v>40</v>
      </c>
      <c r="F14" s="31" t="s">
        <v>41</v>
      </c>
      <c r="G14" s="31" t="s">
        <v>69</v>
      </c>
      <c r="H14" s="31" t="s">
        <v>84</v>
      </c>
      <c r="I14" s="32" t="s">
        <v>85</v>
      </c>
      <c r="J14" s="31">
        <v>900</v>
      </c>
      <c r="K14" s="31">
        <v>900</v>
      </c>
      <c r="L14" s="31">
        <f t="shared" si="1"/>
        <v>900</v>
      </c>
      <c r="M14" s="31">
        <v>900</v>
      </c>
      <c r="N14" s="31"/>
      <c r="O14" s="31"/>
      <c r="P14" s="31"/>
      <c r="Q14" s="31"/>
      <c r="R14" s="31"/>
      <c r="S14" s="31"/>
      <c r="T14" s="31"/>
      <c r="U14" s="31"/>
      <c r="V14" s="35" t="s">
        <v>86</v>
      </c>
      <c r="W14" s="33">
        <v>485</v>
      </c>
      <c r="X14" s="33" t="s">
        <v>48</v>
      </c>
      <c r="Y14" s="33" t="s">
        <v>87</v>
      </c>
      <c r="Z14" s="33" t="s">
        <v>46</v>
      </c>
      <c r="AA14" s="33" t="s">
        <v>48</v>
      </c>
      <c r="AB14" s="32" t="s">
        <v>88</v>
      </c>
      <c r="AC14" s="31"/>
      <c r="AD14" s="31" t="s">
        <v>89</v>
      </c>
      <c r="AE14" s="31" t="s">
        <v>51</v>
      </c>
      <c r="AF14" s="31">
        <f t="shared" si="2"/>
        <v>900</v>
      </c>
      <c r="AG14" s="31">
        <v>1</v>
      </c>
      <c r="AH14" s="9"/>
      <c r="AI14" s="9"/>
    </row>
    <row r="15" s="9" customFormat="1" ht="192" customHeight="1" spans="1:35">
      <c r="A15" s="30">
        <v>7</v>
      </c>
      <c r="B15" s="31" t="s">
        <v>90</v>
      </c>
      <c r="C15" s="31"/>
      <c r="D15" s="31" t="s">
        <v>91</v>
      </c>
      <c r="E15" s="31" t="s">
        <v>40</v>
      </c>
      <c r="F15" s="31" t="s">
        <v>41</v>
      </c>
      <c r="G15" s="31" t="s">
        <v>69</v>
      </c>
      <c r="H15" s="31" t="s">
        <v>92</v>
      </c>
      <c r="I15" s="32" t="s">
        <v>93</v>
      </c>
      <c r="J15" s="31">
        <v>3750</v>
      </c>
      <c r="K15" s="31">
        <v>3667.5</v>
      </c>
      <c r="L15" s="31">
        <f t="shared" si="1"/>
        <v>3750</v>
      </c>
      <c r="M15" s="31">
        <v>2832.5</v>
      </c>
      <c r="N15" s="31"/>
      <c r="O15" s="31"/>
      <c r="P15" s="31"/>
      <c r="Q15" s="31">
        <f>1466-Q34-Q43</f>
        <v>917.5</v>
      </c>
      <c r="R15" s="31"/>
      <c r="S15" s="31"/>
      <c r="T15" s="31"/>
      <c r="U15" s="31"/>
      <c r="V15" s="31" t="s">
        <v>86</v>
      </c>
      <c r="W15" s="33">
        <v>9378</v>
      </c>
      <c r="X15" s="33" t="s">
        <v>48</v>
      </c>
      <c r="Y15" s="33" t="s">
        <v>87</v>
      </c>
      <c r="Z15" s="33" t="s">
        <v>46</v>
      </c>
      <c r="AA15" s="33" t="s">
        <v>48</v>
      </c>
      <c r="AB15" s="32" t="s">
        <v>94</v>
      </c>
      <c r="AC15" s="31"/>
      <c r="AD15" s="31" t="s">
        <v>95</v>
      </c>
      <c r="AE15" s="31" t="s">
        <v>51</v>
      </c>
      <c r="AF15" s="31">
        <f t="shared" si="2"/>
        <v>3750</v>
      </c>
      <c r="AG15" s="31">
        <v>1</v>
      </c>
    </row>
    <row r="16" s="9" customFormat="1" ht="134" customHeight="1" spans="1:35">
      <c r="A16" s="30">
        <v>8</v>
      </c>
      <c r="B16" s="31" t="s">
        <v>96</v>
      </c>
      <c r="C16" s="31"/>
      <c r="D16" s="31" t="s">
        <v>97</v>
      </c>
      <c r="E16" s="31" t="s">
        <v>40</v>
      </c>
      <c r="F16" s="31" t="s">
        <v>41</v>
      </c>
      <c r="G16" s="31" t="s">
        <v>69</v>
      </c>
      <c r="H16" s="31" t="s">
        <v>98</v>
      </c>
      <c r="I16" s="32" t="s">
        <v>99</v>
      </c>
      <c r="J16" s="31">
        <v>100</v>
      </c>
      <c r="K16" s="31">
        <v>77</v>
      </c>
      <c r="L16" s="31">
        <f t="shared" si="1"/>
        <v>100</v>
      </c>
      <c r="M16" s="31">
        <v>23</v>
      </c>
      <c r="N16" s="31"/>
      <c r="O16" s="31"/>
      <c r="P16" s="31"/>
      <c r="Q16" s="31"/>
      <c r="R16" s="31">
        <v>77</v>
      </c>
      <c r="S16" s="31"/>
      <c r="T16" s="31"/>
      <c r="U16" s="31"/>
      <c r="V16" s="31" t="s">
        <v>45</v>
      </c>
      <c r="W16" s="33"/>
      <c r="X16" s="33" t="s">
        <v>48</v>
      </c>
      <c r="Y16" s="33" t="s">
        <v>87</v>
      </c>
      <c r="Z16" s="33" t="s">
        <v>46</v>
      </c>
      <c r="AA16" s="33" t="s">
        <v>48</v>
      </c>
      <c r="AB16" s="32" t="s">
        <v>100</v>
      </c>
      <c r="AC16" s="31"/>
      <c r="AD16" s="31" t="s">
        <v>101</v>
      </c>
      <c r="AE16" s="31" t="s">
        <v>51</v>
      </c>
      <c r="AF16" s="31">
        <v>100</v>
      </c>
      <c r="AG16" s="31">
        <v>1</v>
      </c>
    </row>
    <row r="17" s="8" customFormat="1" ht="89" customHeight="1" spans="1:35">
      <c r="A17" s="30">
        <v>9</v>
      </c>
      <c r="B17" s="31" t="s">
        <v>102</v>
      </c>
      <c r="C17" s="31"/>
      <c r="D17" s="31" t="s">
        <v>103</v>
      </c>
      <c r="E17" s="31" t="s">
        <v>40</v>
      </c>
      <c r="F17" s="31" t="s">
        <v>41</v>
      </c>
      <c r="G17" s="31" t="s">
        <v>104</v>
      </c>
      <c r="H17" s="31" t="s">
        <v>105</v>
      </c>
      <c r="I17" s="32" t="s">
        <v>106</v>
      </c>
      <c r="J17" s="31">
        <v>800</v>
      </c>
      <c r="K17" s="31">
        <v>800</v>
      </c>
      <c r="L17" s="31">
        <f t="shared" si="1"/>
        <v>800</v>
      </c>
      <c r="M17" s="31">
        <v>800</v>
      </c>
      <c r="N17" s="31"/>
      <c r="O17" s="31"/>
      <c r="P17" s="31"/>
      <c r="Q17" s="31"/>
      <c r="R17" s="31"/>
      <c r="S17" s="31"/>
      <c r="T17" s="31"/>
      <c r="U17" s="31"/>
      <c r="V17" s="35" t="s">
        <v>72</v>
      </c>
      <c r="W17" s="33">
        <v>1180</v>
      </c>
      <c r="X17" s="33" t="s">
        <v>48</v>
      </c>
      <c r="Y17" s="33" t="s">
        <v>80</v>
      </c>
      <c r="Z17" s="33" t="s">
        <v>46</v>
      </c>
      <c r="AA17" s="33" t="s">
        <v>48</v>
      </c>
      <c r="AB17" s="32" t="s">
        <v>107</v>
      </c>
      <c r="AC17" s="31"/>
      <c r="AD17" s="31" t="s">
        <v>89</v>
      </c>
      <c r="AE17" s="31" t="s">
        <v>108</v>
      </c>
      <c r="AF17" s="31">
        <f>J17</f>
        <v>800</v>
      </c>
      <c r="AG17" s="31">
        <v>1</v>
      </c>
      <c r="AH17" s="9"/>
      <c r="AI17" s="9"/>
    </row>
    <row r="18" s="8" customFormat="1" ht="176" customHeight="1" spans="1:35">
      <c r="A18" s="30">
        <v>10</v>
      </c>
      <c r="B18" s="31" t="s">
        <v>109</v>
      </c>
      <c r="C18" s="31"/>
      <c r="D18" s="31" t="s">
        <v>110</v>
      </c>
      <c r="E18" s="31" t="s">
        <v>40</v>
      </c>
      <c r="F18" s="31" t="s">
        <v>111</v>
      </c>
      <c r="G18" s="31" t="s">
        <v>112</v>
      </c>
      <c r="H18" s="31" t="s">
        <v>113</v>
      </c>
      <c r="I18" s="32" t="s">
        <v>114</v>
      </c>
      <c r="J18" s="31">
        <v>395</v>
      </c>
      <c r="K18" s="31">
        <v>395</v>
      </c>
      <c r="L18" s="31">
        <f t="shared" si="1"/>
        <v>395</v>
      </c>
      <c r="M18" s="31">
        <v>395</v>
      </c>
      <c r="N18" s="31"/>
      <c r="O18" s="31"/>
      <c r="P18" s="31"/>
      <c r="Q18" s="31"/>
      <c r="R18" s="31"/>
      <c r="S18" s="31"/>
      <c r="T18" s="31"/>
      <c r="U18" s="31"/>
      <c r="V18" s="35" t="s">
        <v>86</v>
      </c>
      <c r="W18" s="33">
        <v>145</v>
      </c>
      <c r="X18" s="33"/>
      <c r="Y18" s="33"/>
      <c r="Z18" s="33"/>
      <c r="AA18" s="33"/>
      <c r="AB18" s="32" t="s">
        <v>115</v>
      </c>
      <c r="AC18" s="31"/>
      <c r="AD18" s="31" t="s">
        <v>116</v>
      </c>
      <c r="AE18" s="31" t="s">
        <v>117</v>
      </c>
      <c r="AF18" s="31">
        <f>J18</f>
        <v>395</v>
      </c>
      <c r="AG18" s="31">
        <v>1</v>
      </c>
      <c r="AH18" s="9"/>
      <c r="AI18" s="9"/>
    </row>
    <row r="19" s="8" customFormat="1" ht="158" customHeight="1" spans="1:35">
      <c r="A19" s="30">
        <v>11</v>
      </c>
      <c r="B19" s="31" t="s">
        <v>118</v>
      </c>
      <c r="C19" s="31"/>
      <c r="D19" s="31" t="s">
        <v>119</v>
      </c>
      <c r="E19" s="31" t="s">
        <v>40</v>
      </c>
      <c r="F19" s="31" t="s">
        <v>41</v>
      </c>
      <c r="G19" s="31" t="s">
        <v>42</v>
      </c>
      <c r="H19" s="31" t="s">
        <v>120</v>
      </c>
      <c r="I19" s="32" t="s">
        <v>121</v>
      </c>
      <c r="J19" s="31">
        <v>110</v>
      </c>
      <c r="K19" s="31">
        <v>110</v>
      </c>
      <c r="L19" s="31">
        <f t="shared" si="1"/>
        <v>110</v>
      </c>
      <c r="M19" s="31">
        <v>110</v>
      </c>
      <c r="N19" s="31"/>
      <c r="O19" s="31"/>
      <c r="P19" s="31"/>
      <c r="Q19" s="31"/>
      <c r="R19" s="31"/>
      <c r="S19" s="31"/>
      <c r="T19" s="31"/>
      <c r="U19" s="31"/>
      <c r="V19" s="31" t="s">
        <v>45</v>
      </c>
      <c r="W19" s="33">
        <v>2214</v>
      </c>
      <c r="X19" s="33" t="s">
        <v>48</v>
      </c>
      <c r="Y19" s="33" t="s">
        <v>47</v>
      </c>
      <c r="Z19" s="33" t="s">
        <v>46</v>
      </c>
      <c r="AA19" s="33" t="s">
        <v>48</v>
      </c>
      <c r="AB19" s="32" t="s">
        <v>122</v>
      </c>
      <c r="AC19" s="31"/>
      <c r="AD19" s="31" t="s">
        <v>116</v>
      </c>
      <c r="AE19" s="31" t="s">
        <v>51</v>
      </c>
      <c r="AF19" s="31">
        <f>J19</f>
        <v>110</v>
      </c>
      <c r="AG19" s="31">
        <v>1</v>
      </c>
      <c r="AH19" s="9"/>
      <c r="AI19" s="9"/>
    </row>
    <row r="20" s="8" customFormat="1" ht="156" customHeight="1" spans="1:35">
      <c r="A20" s="30">
        <v>12</v>
      </c>
      <c r="B20" s="31" t="s">
        <v>123</v>
      </c>
      <c r="C20" s="31"/>
      <c r="D20" s="31" t="s">
        <v>124</v>
      </c>
      <c r="E20" s="31" t="s">
        <v>40</v>
      </c>
      <c r="F20" s="31" t="s">
        <v>41</v>
      </c>
      <c r="G20" s="31" t="s">
        <v>42</v>
      </c>
      <c r="H20" s="31" t="s">
        <v>125</v>
      </c>
      <c r="I20" s="32" t="s">
        <v>126</v>
      </c>
      <c r="J20" s="31">
        <v>145</v>
      </c>
      <c r="K20" s="31">
        <v>145</v>
      </c>
      <c r="L20" s="31">
        <f t="shared" si="1"/>
        <v>145</v>
      </c>
      <c r="M20" s="31">
        <v>145</v>
      </c>
      <c r="N20" s="31"/>
      <c r="O20" s="31"/>
      <c r="P20" s="31"/>
      <c r="Q20" s="31"/>
      <c r="R20" s="31"/>
      <c r="S20" s="31"/>
      <c r="T20" s="31"/>
      <c r="U20" s="31"/>
      <c r="V20" s="31" t="s">
        <v>45</v>
      </c>
      <c r="W20" s="33">
        <v>2331</v>
      </c>
      <c r="X20" s="33" t="s">
        <v>48</v>
      </c>
      <c r="Y20" s="33" t="s">
        <v>47</v>
      </c>
      <c r="Z20" s="33" t="s">
        <v>46</v>
      </c>
      <c r="AA20" s="33" t="s">
        <v>48</v>
      </c>
      <c r="AB20" s="32" t="s">
        <v>127</v>
      </c>
      <c r="AC20" s="31"/>
      <c r="AD20" s="31" t="s">
        <v>116</v>
      </c>
      <c r="AE20" s="31" t="s">
        <v>51</v>
      </c>
      <c r="AF20" s="31">
        <f>J20</f>
        <v>145</v>
      </c>
      <c r="AG20" s="31">
        <v>1</v>
      </c>
      <c r="AH20" s="9"/>
      <c r="AI20" s="9"/>
    </row>
    <row r="21" s="8" customFormat="1" ht="162" customHeight="1" spans="1:35">
      <c r="A21" s="30">
        <v>13</v>
      </c>
      <c r="B21" s="31" t="s">
        <v>128</v>
      </c>
      <c r="C21" s="31"/>
      <c r="D21" s="31" t="s">
        <v>129</v>
      </c>
      <c r="E21" s="31" t="s">
        <v>40</v>
      </c>
      <c r="F21" s="31" t="s">
        <v>41</v>
      </c>
      <c r="G21" s="31" t="s">
        <v>42</v>
      </c>
      <c r="H21" s="31" t="s">
        <v>92</v>
      </c>
      <c r="I21" s="32" t="s">
        <v>130</v>
      </c>
      <c r="J21" s="31">
        <v>800</v>
      </c>
      <c r="K21" s="31">
        <v>800</v>
      </c>
      <c r="L21" s="31">
        <f t="shared" si="1"/>
        <v>800</v>
      </c>
      <c r="M21" s="31">
        <v>800</v>
      </c>
      <c r="N21" s="31"/>
      <c r="O21" s="31"/>
      <c r="P21" s="31"/>
      <c r="Q21" s="31"/>
      <c r="R21" s="31"/>
      <c r="S21" s="31"/>
      <c r="T21" s="31"/>
      <c r="U21" s="31"/>
      <c r="V21" s="31" t="s">
        <v>45</v>
      </c>
      <c r="W21" s="33">
        <v>784</v>
      </c>
      <c r="X21" s="33" t="s">
        <v>48</v>
      </c>
      <c r="Y21" s="33" t="s">
        <v>47</v>
      </c>
      <c r="Z21" s="33" t="s">
        <v>46</v>
      </c>
      <c r="AA21" s="33" t="s">
        <v>48</v>
      </c>
      <c r="AB21" s="32" t="s">
        <v>131</v>
      </c>
      <c r="AC21" s="31"/>
      <c r="AD21" s="31" t="s">
        <v>95</v>
      </c>
      <c r="AE21" s="31" t="s">
        <v>51</v>
      </c>
      <c r="AF21" s="31">
        <v>800</v>
      </c>
      <c r="AG21" s="31">
        <v>1</v>
      </c>
      <c r="AH21" s="9"/>
      <c r="AI21" s="9"/>
    </row>
    <row r="22" s="8" customFormat="1" ht="252" customHeight="1" spans="1:35">
      <c r="A22" s="30">
        <v>14</v>
      </c>
      <c r="B22" s="31" t="s">
        <v>132</v>
      </c>
      <c r="C22" s="31"/>
      <c r="D22" s="31" t="s">
        <v>133</v>
      </c>
      <c r="E22" s="31" t="s">
        <v>40</v>
      </c>
      <c r="F22" s="31" t="s">
        <v>111</v>
      </c>
      <c r="G22" s="31" t="s">
        <v>112</v>
      </c>
      <c r="H22" s="31" t="s">
        <v>134</v>
      </c>
      <c r="I22" s="32" t="s">
        <v>135</v>
      </c>
      <c r="J22" s="31">
        <v>500</v>
      </c>
      <c r="K22" s="31">
        <v>0</v>
      </c>
      <c r="L22" s="31">
        <f t="shared" si="1"/>
        <v>500</v>
      </c>
      <c r="M22" s="31">
        <v>500</v>
      </c>
      <c r="N22" s="31"/>
      <c r="O22" s="31"/>
      <c r="P22" s="31"/>
      <c r="Q22" s="31"/>
      <c r="R22" s="31"/>
      <c r="S22" s="31"/>
      <c r="T22" s="31"/>
      <c r="U22" s="31"/>
      <c r="V22" s="34" t="s">
        <v>86</v>
      </c>
      <c r="W22" s="33">
        <v>1020</v>
      </c>
      <c r="X22" s="33" t="s">
        <v>48</v>
      </c>
      <c r="Y22" s="33" t="s">
        <v>136</v>
      </c>
      <c r="Z22" s="33" t="s">
        <v>46</v>
      </c>
      <c r="AA22" s="33" t="s">
        <v>48</v>
      </c>
      <c r="AB22" s="32" t="s">
        <v>137</v>
      </c>
      <c r="AC22" s="31"/>
      <c r="AD22" s="31" t="s">
        <v>138</v>
      </c>
      <c r="AE22" s="31" t="s">
        <v>51</v>
      </c>
      <c r="AF22" s="31">
        <f t="shared" ref="AF22:AF29" si="3">J22</f>
        <v>500</v>
      </c>
      <c r="AG22" s="31">
        <v>1</v>
      </c>
      <c r="AH22" s="9"/>
      <c r="AI22" s="9"/>
    </row>
    <row r="23" s="8" customFormat="1" ht="168" customHeight="1" spans="1:35">
      <c r="A23" s="30">
        <v>15</v>
      </c>
      <c r="B23" s="31" t="s">
        <v>139</v>
      </c>
      <c r="C23" s="31"/>
      <c r="D23" s="31" t="s">
        <v>140</v>
      </c>
      <c r="E23" s="31" t="s">
        <v>40</v>
      </c>
      <c r="F23" s="31" t="s">
        <v>41</v>
      </c>
      <c r="G23" s="31" t="s">
        <v>104</v>
      </c>
      <c r="H23" s="31" t="s">
        <v>141</v>
      </c>
      <c r="I23" s="32" t="s">
        <v>142</v>
      </c>
      <c r="J23" s="31">
        <v>1276.02</v>
      </c>
      <c r="K23" s="31">
        <v>1276.02</v>
      </c>
      <c r="L23" s="31">
        <f t="shared" si="1"/>
        <v>1276.02</v>
      </c>
      <c r="M23" s="31">
        <v>1276.02</v>
      </c>
      <c r="N23" s="31"/>
      <c r="O23" s="31"/>
      <c r="P23" s="31"/>
      <c r="Q23" s="31"/>
      <c r="R23" s="31"/>
      <c r="S23" s="31"/>
      <c r="T23" s="31"/>
      <c r="U23" s="31"/>
      <c r="V23" s="31" t="s">
        <v>45</v>
      </c>
      <c r="W23" s="33">
        <v>7584</v>
      </c>
      <c r="X23" s="33" t="s">
        <v>48</v>
      </c>
      <c r="Y23" s="33" t="s">
        <v>143</v>
      </c>
      <c r="Z23" s="33" t="s">
        <v>48</v>
      </c>
      <c r="AA23" s="33" t="s">
        <v>48</v>
      </c>
      <c r="AB23" s="32" t="s">
        <v>144</v>
      </c>
      <c r="AC23" s="31"/>
      <c r="AD23" s="31" t="s">
        <v>145</v>
      </c>
      <c r="AE23" s="31" t="s">
        <v>108</v>
      </c>
      <c r="AF23" s="31">
        <f t="shared" si="3"/>
        <v>1276.02</v>
      </c>
      <c r="AG23" s="31">
        <v>1</v>
      </c>
      <c r="AH23" s="9"/>
      <c r="AI23" s="9"/>
    </row>
    <row r="24" s="8" customFormat="1" ht="126" customHeight="1" spans="1:35">
      <c r="A24" s="30">
        <v>16</v>
      </c>
      <c r="B24" s="31" t="s">
        <v>146</v>
      </c>
      <c r="C24" s="31"/>
      <c r="D24" s="31" t="s">
        <v>147</v>
      </c>
      <c r="E24" s="31" t="s">
        <v>40</v>
      </c>
      <c r="F24" s="31" t="s">
        <v>111</v>
      </c>
      <c r="G24" s="31" t="s">
        <v>148</v>
      </c>
      <c r="H24" s="31" t="s">
        <v>149</v>
      </c>
      <c r="I24" s="32" t="s">
        <v>150</v>
      </c>
      <c r="J24" s="31">
        <v>600</v>
      </c>
      <c r="K24" s="31">
        <v>0</v>
      </c>
      <c r="L24" s="31">
        <f t="shared" si="1"/>
        <v>600</v>
      </c>
      <c r="M24" s="31">
        <v>600</v>
      </c>
      <c r="N24" s="31"/>
      <c r="O24" s="31"/>
      <c r="P24" s="31"/>
      <c r="Q24" s="31"/>
      <c r="R24" s="31"/>
      <c r="S24" s="31"/>
      <c r="T24" s="31"/>
      <c r="U24" s="31"/>
      <c r="V24" s="35" t="s">
        <v>86</v>
      </c>
      <c r="W24" s="33">
        <v>150</v>
      </c>
      <c r="X24" s="33" t="s">
        <v>48</v>
      </c>
      <c r="Y24" s="33" t="s">
        <v>151</v>
      </c>
      <c r="Z24" s="33" t="s">
        <v>46</v>
      </c>
      <c r="AA24" s="33" t="s">
        <v>48</v>
      </c>
      <c r="AB24" s="32" t="s">
        <v>152</v>
      </c>
      <c r="AC24" s="31"/>
      <c r="AD24" s="31" t="s">
        <v>153</v>
      </c>
      <c r="AE24" s="31" t="s">
        <v>117</v>
      </c>
      <c r="AF24" s="31">
        <f t="shared" si="3"/>
        <v>600</v>
      </c>
      <c r="AG24" s="31">
        <v>1</v>
      </c>
      <c r="AH24" s="9"/>
      <c r="AI24" s="9"/>
    </row>
    <row r="25" s="8" customFormat="1" ht="131" customHeight="1" spans="1:35">
      <c r="A25" s="30">
        <v>17</v>
      </c>
      <c r="B25" s="31" t="s">
        <v>154</v>
      </c>
      <c r="C25" s="31"/>
      <c r="D25" s="31" t="s">
        <v>155</v>
      </c>
      <c r="E25" s="31" t="s">
        <v>40</v>
      </c>
      <c r="F25" s="31" t="s">
        <v>111</v>
      </c>
      <c r="G25" s="31" t="s">
        <v>112</v>
      </c>
      <c r="H25" s="31" t="s">
        <v>156</v>
      </c>
      <c r="I25" s="32" t="s">
        <v>157</v>
      </c>
      <c r="J25" s="31">
        <v>200</v>
      </c>
      <c r="K25" s="31">
        <v>200</v>
      </c>
      <c r="L25" s="31">
        <f t="shared" si="1"/>
        <v>200</v>
      </c>
      <c r="M25" s="31">
        <v>200</v>
      </c>
      <c r="N25" s="31"/>
      <c r="O25" s="31"/>
      <c r="P25" s="31"/>
      <c r="Q25" s="31"/>
      <c r="R25" s="31"/>
      <c r="S25" s="31"/>
      <c r="T25" s="31"/>
      <c r="U25" s="31"/>
      <c r="V25" s="35" t="s">
        <v>86</v>
      </c>
      <c r="W25" s="33">
        <v>535</v>
      </c>
      <c r="X25" s="33" t="s">
        <v>48</v>
      </c>
      <c r="Y25" s="33" t="s">
        <v>112</v>
      </c>
      <c r="Z25" s="33" t="s">
        <v>46</v>
      </c>
      <c r="AA25" s="33" t="s">
        <v>48</v>
      </c>
      <c r="AB25" s="32" t="s">
        <v>158</v>
      </c>
      <c r="AC25" s="31"/>
      <c r="AD25" s="31" t="s">
        <v>153</v>
      </c>
      <c r="AE25" s="31" t="s">
        <v>117</v>
      </c>
      <c r="AF25" s="31">
        <f t="shared" si="3"/>
        <v>200</v>
      </c>
      <c r="AG25" s="31">
        <v>1</v>
      </c>
      <c r="AH25" s="9"/>
      <c r="AI25" s="9"/>
    </row>
    <row r="26" s="8" customFormat="1" ht="133" customHeight="1" spans="1:35">
      <c r="A26" s="30">
        <v>18</v>
      </c>
      <c r="B26" s="31" t="s">
        <v>159</v>
      </c>
      <c r="C26" s="31"/>
      <c r="D26" s="31" t="s">
        <v>160</v>
      </c>
      <c r="E26" s="31" t="s">
        <v>40</v>
      </c>
      <c r="F26" s="31" t="s">
        <v>111</v>
      </c>
      <c r="G26" s="31" t="s">
        <v>112</v>
      </c>
      <c r="H26" s="31" t="s">
        <v>161</v>
      </c>
      <c r="I26" s="32" t="s">
        <v>162</v>
      </c>
      <c r="J26" s="31">
        <v>600</v>
      </c>
      <c r="K26" s="31">
        <v>600</v>
      </c>
      <c r="L26" s="31">
        <f t="shared" si="1"/>
        <v>600</v>
      </c>
      <c r="M26" s="31">
        <v>600</v>
      </c>
      <c r="N26" s="31"/>
      <c r="O26" s="31"/>
      <c r="P26" s="31"/>
      <c r="Q26" s="31"/>
      <c r="R26" s="31"/>
      <c r="S26" s="31"/>
      <c r="T26" s="31"/>
      <c r="U26" s="31"/>
      <c r="V26" s="35" t="s">
        <v>86</v>
      </c>
      <c r="W26" s="33">
        <v>283</v>
      </c>
      <c r="X26" s="33"/>
      <c r="Y26" s="33" t="s">
        <v>151</v>
      </c>
      <c r="Z26" s="33"/>
      <c r="AA26" s="33"/>
      <c r="AB26" s="32" t="s">
        <v>163</v>
      </c>
      <c r="AC26" s="31"/>
      <c r="AD26" s="31" t="s">
        <v>153</v>
      </c>
      <c r="AE26" s="31" t="s">
        <v>164</v>
      </c>
      <c r="AF26" s="31">
        <f t="shared" si="3"/>
        <v>600</v>
      </c>
      <c r="AG26" s="31">
        <v>1</v>
      </c>
      <c r="AH26" s="9"/>
      <c r="AI26" s="9"/>
    </row>
    <row r="27" s="8" customFormat="1" ht="124" customHeight="1" spans="1:35">
      <c r="A27" s="30">
        <v>19</v>
      </c>
      <c r="B27" s="31" t="s">
        <v>165</v>
      </c>
      <c r="C27" s="31" t="s">
        <v>165</v>
      </c>
      <c r="D27" s="31" t="s">
        <v>166</v>
      </c>
      <c r="E27" s="31" t="s">
        <v>167</v>
      </c>
      <c r="F27" s="31" t="s">
        <v>168</v>
      </c>
      <c r="G27" s="31" t="s">
        <v>169</v>
      </c>
      <c r="H27" s="31" t="s">
        <v>170</v>
      </c>
      <c r="I27" s="32" t="s">
        <v>171</v>
      </c>
      <c r="J27" s="31">
        <v>500</v>
      </c>
      <c r="K27" s="31">
        <v>200</v>
      </c>
      <c r="L27" s="31">
        <f t="shared" si="1"/>
        <v>500</v>
      </c>
      <c r="M27" s="31">
        <v>500</v>
      </c>
      <c r="N27" s="31"/>
      <c r="O27" s="31"/>
      <c r="P27" s="31"/>
      <c r="Q27" s="31"/>
      <c r="R27" s="31"/>
      <c r="S27" s="31"/>
      <c r="T27" s="31"/>
      <c r="U27" s="31"/>
      <c r="V27" s="31" t="s">
        <v>45</v>
      </c>
      <c r="W27" s="33">
        <v>1050</v>
      </c>
      <c r="X27" s="33" t="s">
        <v>48</v>
      </c>
      <c r="Y27" s="33" t="s">
        <v>172</v>
      </c>
      <c r="Z27" s="33" t="s">
        <v>46</v>
      </c>
      <c r="AA27" s="33" t="s">
        <v>48</v>
      </c>
      <c r="AB27" s="32" t="s">
        <v>173</v>
      </c>
      <c r="AC27" s="31"/>
      <c r="AD27" s="31" t="s">
        <v>174</v>
      </c>
      <c r="AE27" s="31" t="s">
        <v>51</v>
      </c>
      <c r="AF27" s="31">
        <f t="shared" si="3"/>
        <v>500</v>
      </c>
      <c r="AG27" s="31">
        <v>1</v>
      </c>
      <c r="AH27" s="9"/>
      <c r="AI27" s="9"/>
    </row>
    <row r="28" s="8" customFormat="1" ht="100" customHeight="1" spans="1:35">
      <c r="A28" s="30">
        <v>20</v>
      </c>
      <c r="B28" s="31" t="s">
        <v>175</v>
      </c>
      <c r="C28" s="31"/>
      <c r="D28" s="31" t="s">
        <v>176</v>
      </c>
      <c r="E28" s="31" t="s">
        <v>167</v>
      </c>
      <c r="F28" s="31" t="s">
        <v>168</v>
      </c>
      <c r="G28" s="31" t="s">
        <v>169</v>
      </c>
      <c r="H28" s="33" t="s">
        <v>177</v>
      </c>
      <c r="I28" s="36" t="s">
        <v>178</v>
      </c>
      <c r="J28" s="31">
        <f>VLOOKUP(B:B,[1]储备库!$B:$O,14,FALSE)</f>
        <v>390</v>
      </c>
      <c r="K28" s="31">
        <v>300</v>
      </c>
      <c r="L28" s="31">
        <f t="shared" si="1"/>
        <v>390</v>
      </c>
      <c r="M28" s="31"/>
      <c r="N28" s="31">
        <v>90</v>
      </c>
      <c r="O28" s="33">
        <v>300</v>
      </c>
      <c r="P28" s="31"/>
      <c r="Q28" s="31"/>
      <c r="R28" s="31"/>
      <c r="S28" s="31"/>
      <c r="T28" s="31"/>
      <c r="U28" s="31"/>
      <c r="V28" s="31" t="s">
        <v>45</v>
      </c>
      <c r="W28" s="33">
        <v>150</v>
      </c>
      <c r="X28" s="33" t="s">
        <v>48</v>
      </c>
      <c r="Y28" s="33"/>
      <c r="Z28" s="33" t="s">
        <v>46</v>
      </c>
      <c r="AA28" s="33" t="s">
        <v>46</v>
      </c>
      <c r="AB28" s="36" t="s">
        <v>179</v>
      </c>
      <c r="AC28" s="31"/>
      <c r="AD28" s="31" t="s">
        <v>89</v>
      </c>
      <c r="AE28" s="31" t="s">
        <v>180</v>
      </c>
      <c r="AF28" s="31">
        <f t="shared" si="3"/>
        <v>390</v>
      </c>
      <c r="AG28" s="31">
        <v>1</v>
      </c>
      <c r="AH28" s="9"/>
      <c r="AI28" s="9"/>
    </row>
    <row r="29" s="8" customFormat="1" ht="219" customHeight="1" spans="1:35">
      <c r="A29" s="30">
        <v>21</v>
      </c>
      <c r="B29" s="31" t="s">
        <v>181</v>
      </c>
      <c r="C29" s="31"/>
      <c r="D29" s="31" t="s">
        <v>182</v>
      </c>
      <c r="E29" s="31" t="s">
        <v>167</v>
      </c>
      <c r="F29" s="31" t="s">
        <v>168</v>
      </c>
      <c r="G29" s="31" t="s">
        <v>169</v>
      </c>
      <c r="H29" s="33" t="s">
        <v>183</v>
      </c>
      <c r="I29" s="32" t="s">
        <v>184</v>
      </c>
      <c r="J29" s="31">
        <f>VLOOKUP(B:B,[1]储备库!$B:$O,14,FALSE)</f>
        <v>300</v>
      </c>
      <c r="K29" s="31">
        <v>200</v>
      </c>
      <c r="L29" s="31">
        <f t="shared" si="1"/>
        <v>300</v>
      </c>
      <c r="M29" s="31"/>
      <c r="N29" s="31">
        <v>100</v>
      </c>
      <c r="O29" s="33">
        <v>200</v>
      </c>
      <c r="P29" s="31"/>
      <c r="Q29" s="31"/>
      <c r="R29" s="31"/>
      <c r="S29" s="31"/>
      <c r="T29" s="31"/>
      <c r="U29" s="31"/>
      <c r="V29" s="31" t="s">
        <v>45</v>
      </c>
      <c r="W29" s="33">
        <v>350</v>
      </c>
      <c r="X29" s="33" t="s">
        <v>48</v>
      </c>
      <c r="Y29" s="33" t="s">
        <v>73</v>
      </c>
      <c r="Z29" s="33" t="s">
        <v>46</v>
      </c>
      <c r="AA29" s="33" t="s">
        <v>46</v>
      </c>
      <c r="AB29" s="32" t="s">
        <v>185</v>
      </c>
      <c r="AC29" s="31"/>
      <c r="AD29" s="31" t="s">
        <v>138</v>
      </c>
      <c r="AE29" s="31" t="s">
        <v>180</v>
      </c>
      <c r="AF29" s="31">
        <f t="shared" si="3"/>
        <v>300</v>
      </c>
      <c r="AG29" s="31">
        <v>1</v>
      </c>
      <c r="AH29" s="9"/>
      <c r="AI29" s="9"/>
    </row>
    <row r="30" s="8" customFormat="1" ht="161" customHeight="1" spans="1:35">
      <c r="A30" s="30">
        <v>22</v>
      </c>
      <c r="B30" s="31" t="s">
        <v>186</v>
      </c>
      <c r="C30" s="31"/>
      <c r="D30" s="31" t="s">
        <v>187</v>
      </c>
      <c r="E30" s="31" t="s">
        <v>167</v>
      </c>
      <c r="F30" s="31" t="s">
        <v>168</v>
      </c>
      <c r="G30" s="31" t="s">
        <v>169</v>
      </c>
      <c r="H30" s="33" t="s">
        <v>188</v>
      </c>
      <c r="I30" s="32" t="s">
        <v>189</v>
      </c>
      <c r="J30" s="31">
        <v>390</v>
      </c>
      <c r="K30" s="31">
        <v>109</v>
      </c>
      <c r="L30" s="31">
        <f t="shared" si="1"/>
        <v>390</v>
      </c>
      <c r="M30" s="31"/>
      <c r="N30" s="31">
        <v>281</v>
      </c>
      <c r="O30" s="33">
        <v>109</v>
      </c>
      <c r="P30" s="31"/>
      <c r="Q30" s="31"/>
      <c r="R30" s="31"/>
      <c r="S30" s="31"/>
      <c r="T30" s="31"/>
      <c r="U30" s="31"/>
      <c r="V30" s="31" t="s">
        <v>45</v>
      </c>
      <c r="W30" s="33">
        <v>1023</v>
      </c>
      <c r="X30" s="33" t="s">
        <v>48</v>
      </c>
      <c r="Y30" s="33"/>
      <c r="Z30" s="33" t="s">
        <v>46</v>
      </c>
      <c r="AA30" s="33" t="s">
        <v>46</v>
      </c>
      <c r="AB30" s="32" t="s">
        <v>190</v>
      </c>
      <c r="AC30" s="31"/>
      <c r="AD30" s="31" t="s">
        <v>153</v>
      </c>
      <c r="AE30" s="31" t="s">
        <v>180</v>
      </c>
      <c r="AF30" s="31">
        <v>390</v>
      </c>
      <c r="AG30" s="31">
        <v>1</v>
      </c>
      <c r="AH30" s="9"/>
      <c r="AI30" s="9"/>
    </row>
    <row r="31" s="8" customFormat="1" ht="120" customHeight="1" spans="1:35">
      <c r="A31" s="30">
        <v>23</v>
      </c>
      <c r="B31" s="31" t="s">
        <v>191</v>
      </c>
      <c r="C31" s="31"/>
      <c r="D31" s="31" t="s">
        <v>192</v>
      </c>
      <c r="E31" s="31" t="s">
        <v>167</v>
      </c>
      <c r="F31" s="31" t="s">
        <v>168</v>
      </c>
      <c r="G31" s="31" t="s">
        <v>169</v>
      </c>
      <c r="H31" s="31" t="s">
        <v>193</v>
      </c>
      <c r="I31" s="32" t="s">
        <v>194</v>
      </c>
      <c r="J31" s="31">
        <v>200</v>
      </c>
      <c r="K31" s="31">
        <v>100</v>
      </c>
      <c r="L31" s="31">
        <f t="shared" si="1"/>
        <v>200</v>
      </c>
      <c r="M31" s="31">
        <v>100</v>
      </c>
      <c r="N31" s="31">
        <v>100</v>
      </c>
      <c r="O31" s="31"/>
      <c r="P31" s="31"/>
      <c r="Q31" s="31"/>
      <c r="R31" s="31"/>
      <c r="S31" s="31"/>
      <c r="T31" s="31"/>
      <c r="U31" s="31"/>
      <c r="V31" s="31" t="s">
        <v>45</v>
      </c>
      <c r="W31" s="33">
        <v>50</v>
      </c>
      <c r="X31" s="33" t="s">
        <v>48</v>
      </c>
      <c r="Y31" s="33" t="s">
        <v>73</v>
      </c>
      <c r="Z31" s="33" t="s">
        <v>46</v>
      </c>
      <c r="AA31" s="33" t="s">
        <v>48</v>
      </c>
      <c r="AB31" s="32" t="s">
        <v>195</v>
      </c>
      <c r="AC31" s="31"/>
      <c r="AD31" s="31" t="s">
        <v>89</v>
      </c>
      <c r="AE31" s="31" t="s">
        <v>51</v>
      </c>
      <c r="AF31" s="31">
        <f t="shared" ref="AF31:AF45" si="4">J31</f>
        <v>200</v>
      </c>
      <c r="AG31" s="31">
        <v>1</v>
      </c>
      <c r="AH31" s="9"/>
      <c r="AI31" s="9"/>
    </row>
    <row r="32" s="8" customFormat="1" ht="127" customHeight="1" spans="1:35">
      <c r="A32" s="30">
        <v>24</v>
      </c>
      <c r="B32" s="31" t="s">
        <v>196</v>
      </c>
      <c r="C32" s="31"/>
      <c r="D32" s="31" t="s">
        <v>197</v>
      </c>
      <c r="E32" s="31" t="s">
        <v>167</v>
      </c>
      <c r="F32" s="31" t="s">
        <v>168</v>
      </c>
      <c r="G32" s="31" t="s">
        <v>198</v>
      </c>
      <c r="H32" s="33" t="s">
        <v>199</v>
      </c>
      <c r="I32" s="36" t="s">
        <v>200</v>
      </c>
      <c r="J32" s="31">
        <f>VLOOKUP(B:B,[1]储备库!$B:$O,14,FALSE)</f>
        <v>390</v>
      </c>
      <c r="K32" s="31">
        <v>300</v>
      </c>
      <c r="L32" s="31">
        <f t="shared" si="1"/>
        <v>390</v>
      </c>
      <c r="M32" s="31"/>
      <c r="N32" s="31">
        <v>90</v>
      </c>
      <c r="O32" s="33">
        <v>300</v>
      </c>
      <c r="P32" s="31"/>
      <c r="Q32" s="31"/>
      <c r="R32" s="31"/>
      <c r="S32" s="31"/>
      <c r="T32" s="31"/>
      <c r="U32" s="31"/>
      <c r="V32" s="31" t="s">
        <v>45</v>
      </c>
      <c r="W32" s="33">
        <v>200</v>
      </c>
      <c r="X32" s="33" t="s">
        <v>48</v>
      </c>
      <c r="Y32" s="33"/>
      <c r="Z32" s="33" t="s">
        <v>46</v>
      </c>
      <c r="AA32" s="33" t="s">
        <v>46</v>
      </c>
      <c r="AB32" s="36" t="s">
        <v>201</v>
      </c>
      <c r="AC32" s="31"/>
      <c r="AD32" s="31" t="s">
        <v>89</v>
      </c>
      <c r="AE32" s="31" t="s">
        <v>180</v>
      </c>
      <c r="AF32" s="31">
        <f t="shared" si="4"/>
        <v>390</v>
      </c>
      <c r="AG32" s="31">
        <v>1</v>
      </c>
      <c r="AH32" s="9"/>
      <c r="AI32" s="9"/>
    </row>
    <row r="33" s="8" customFormat="1" ht="138" customHeight="1" spans="1:36">
      <c r="A33" s="30">
        <v>25</v>
      </c>
      <c r="B33" s="31" t="s">
        <v>202</v>
      </c>
      <c r="C33" s="31"/>
      <c r="D33" s="31" t="s">
        <v>203</v>
      </c>
      <c r="E33" s="31" t="s">
        <v>167</v>
      </c>
      <c r="F33" s="31" t="s">
        <v>168</v>
      </c>
      <c r="G33" s="31" t="s">
        <v>198</v>
      </c>
      <c r="H33" s="33" t="s">
        <v>204</v>
      </c>
      <c r="I33" s="36" t="s">
        <v>205</v>
      </c>
      <c r="J33" s="31">
        <f>VLOOKUP(B:B,[1]储备库!$B:$O,14,FALSE)</f>
        <v>390</v>
      </c>
      <c r="K33" s="31">
        <v>300</v>
      </c>
      <c r="L33" s="31">
        <f t="shared" si="1"/>
        <v>390</v>
      </c>
      <c r="M33" s="31"/>
      <c r="N33" s="31">
        <v>90</v>
      </c>
      <c r="O33" s="33">
        <v>300</v>
      </c>
      <c r="P33" s="31"/>
      <c r="Q33" s="31"/>
      <c r="R33" s="31"/>
      <c r="S33" s="31"/>
      <c r="T33" s="31"/>
      <c r="U33" s="31"/>
      <c r="V33" s="31" t="s">
        <v>45</v>
      </c>
      <c r="W33" s="33">
        <v>398</v>
      </c>
      <c r="X33" s="33" t="s">
        <v>48</v>
      </c>
      <c r="Y33" s="33"/>
      <c r="Z33" s="33" t="s">
        <v>46</v>
      </c>
      <c r="AA33" s="33" t="s">
        <v>46</v>
      </c>
      <c r="AB33" s="36" t="s">
        <v>206</v>
      </c>
      <c r="AC33" s="31"/>
      <c r="AD33" s="31" t="s">
        <v>174</v>
      </c>
      <c r="AE33" s="31" t="s">
        <v>180</v>
      </c>
      <c r="AF33" s="31">
        <f t="shared" si="4"/>
        <v>390</v>
      </c>
      <c r="AG33" s="31">
        <v>1</v>
      </c>
      <c r="AH33" s="9"/>
      <c r="AI33" s="9"/>
    </row>
    <row r="34" s="8" customFormat="1" ht="140" customHeight="1" spans="1:36">
      <c r="A34" s="30">
        <v>26</v>
      </c>
      <c r="B34" s="31" t="s">
        <v>207</v>
      </c>
      <c r="C34" s="31"/>
      <c r="D34" s="31" t="s">
        <v>208</v>
      </c>
      <c r="E34" s="31" t="s">
        <v>167</v>
      </c>
      <c r="F34" s="31" t="s">
        <v>168</v>
      </c>
      <c r="G34" s="31" t="s">
        <v>198</v>
      </c>
      <c r="H34" s="31" t="s">
        <v>209</v>
      </c>
      <c r="I34" s="32" t="s">
        <v>210</v>
      </c>
      <c r="J34" s="31">
        <v>530</v>
      </c>
      <c r="K34" s="31">
        <v>530</v>
      </c>
      <c r="L34" s="31">
        <f t="shared" si="1"/>
        <v>530</v>
      </c>
      <c r="M34" s="31"/>
      <c r="N34" s="31"/>
      <c r="O34" s="31"/>
      <c r="P34" s="31"/>
      <c r="Q34" s="33">
        <v>530</v>
      </c>
      <c r="R34" s="31"/>
      <c r="S34" s="31"/>
      <c r="T34" s="31"/>
      <c r="U34" s="31"/>
      <c r="V34" s="31" t="s">
        <v>45</v>
      </c>
      <c r="W34" s="33">
        <v>915</v>
      </c>
      <c r="X34" s="33" t="s">
        <v>48</v>
      </c>
      <c r="Y34" s="33"/>
      <c r="Z34" s="33" t="s">
        <v>46</v>
      </c>
      <c r="AA34" s="33" t="s">
        <v>48</v>
      </c>
      <c r="AB34" s="32" t="s">
        <v>211</v>
      </c>
      <c r="AC34" s="31"/>
      <c r="AD34" s="31" t="s">
        <v>212</v>
      </c>
      <c r="AE34" s="31" t="s">
        <v>213</v>
      </c>
      <c r="AF34" s="31">
        <f t="shared" si="4"/>
        <v>530</v>
      </c>
      <c r="AG34" s="31">
        <v>1</v>
      </c>
      <c r="AH34" s="9"/>
      <c r="AI34" s="9"/>
    </row>
    <row r="35" s="8" customFormat="1" ht="147" customHeight="1" spans="1:36">
      <c r="A35" s="30">
        <v>27</v>
      </c>
      <c r="B35" s="31" t="s">
        <v>214</v>
      </c>
      <c r="C35" s="31"/>
      <c r="D35" s="31" t="s">
        <v>215</v>
      </c>
      <c r="E35" s="31" t="s">
        <v>167</v>
      </c>
      <c r="F35" s="31" t="s">
        <v>216</v>
      </c>
      <c r="G35" s="31" t="s">
        <v>217</v>
      </c>
      <c r="H35" s="33" t="s">
        <v>193</v>
      </c>
      <c r="I35" s="36" t="s">
        <v>218</v>
      </c>
      <c r="J35" s="31">
        <f>VLOOKUP(B:B,[1]储备库!$B:$O,14,FALSE)</f>
        <v>390</v>
      </c>
      <c r="K35" s="31">
        <v>300</v>
      </c>
      <c r="L35" s="31">
        <f t="shared" si="1"/>
        <v>390</v>
      </c>
      <c r="M35" s="31"/>
      <c r="N35" s="31">
        <v>90</v>
      </c>
      <c r="O35" s="33">
        <v>300</v>
      </c>
      <c r="P35" s="31"/>
      <c r="Q35" s="31"/>
      <c r="R35" s="31"/>
      <c r="S35" s="31"/>
      <c r="T35" s="31"/>
      <c r="U35" s="31"/>
      <c r="V35" s="31" t="s">
        <v>169</v>
      </c>
      <c r="W35" s="33">
        <v>220</v>
      </c>
      <c r="X35" s="33" t="s">
        <v>48</v>
      </c>
      <c r="Y35" s="33"/>
      <c r="Z35" s="33" t="s">
        <v>46</v>
      </c>
      <c r="AA35" s="33" t="s">
        <v>46</v>
      </c>
      <c r="AB35" s="36" t="s">
        <v>219</v>
      </c>
      <c r="AC35" s="31"/>
      <c r="AD35" s="31" t="s">
        <v>89</v>
      </c>
      <c r="AE35" s="31" t="s">
        <v>180</v>
      </c>
      <c r="AF35" s="31">
        <f t="shared" si="4"/>
        <v>390</v>
      </c>
      <c r="AG35" s="31">
        <v>1</v>
      </c>
      <c r="AH35" s="9"/>
      <c r="AI35" s="9"/>
    </row>
    <row r="36" s="8" customFormat="1" ht="222" customHeight="1" spans="1:36">
      <c r="A36" s="30">
        <v>28</v>
      </c>
      <c r="B36" s="31" t="s">
        <v>220</v>
      </c>
      <c r="C36" s="31"/>
      <c r="D36" s="31" t="s">
        <v>221</v>
      </c>
      <c r="E36" s="31" t="s">
        <v>167</v>
      </c>
      <c r="F36" s="31" t="s">
        <v>168</v>
      </c>
      <c r="G36" s="31" t="s">
        <v>222</v>
      </c>
      <c r="H36" s="32" t="s">
        <v>223</v>
      </c>
      <c r="I36" s="32" t="s">
        <v>224</v>
      </c>
      <c r="J36" s="37">
        <v>682.6</v>
      </c>
      <c r="K36" s="37">
        <v>300</v>
      </c>
      <c r="L36" s="37">
        <f t="shared" si="1"/>
        <v>682.6</v>
      </c>
      <c r="M36" s="37">
        <v>300</v>
      </c>
      <c r="N36" s="31">
        <v>382.6</v>
      </c>
      <c r="O36" s="31"/>
      <c r="P36" s="31"/>
      <c r="Q36" s="31"/>
      <c r="R36" s="31"/>
      <c r="S36" s="31"/>
      <c r="T36" s="31"/>
      <c r="U36" s="31"/>
      <c r="V36" s="31" t="s">
        <v>169</v>
      </c>
      <c r="W36" s="33">
        <v>2910</v>
      </c>
      <c r="X36" s="33" t="s">
        <v>48</v>
      </c>
      <c r="Y36" s="33"/>
      <c r="Z36" s="33" t="s">
        <v>46</v>
      </c>
      <c r="AA36" s="33" t="s">
        <v>48</v>
      </c>
      <c r="AB36" s="32" t="s">
        <v>225</v>
      </c>
      <c r="AC36" s="31"/>
      <c r="AD36" s="31" t="s">
        <v>226</v>
      </c>
      <c r="AE36" s="31" t="s">
        <v>227</v>
      </c>
      <c r="AF36" s="31">
        <f t="shared" si="4"/>
        <v>682.6</v>
      </c>
      <c r="AG36" s="31">
        <v>1</v>
      </c>
      <c r="AH36" s="9"/>
      <c r="AI36" s="9"/>
    </row>
    <row r="37" s="8" customFormat="1" ht="236" customHeight="1" spans="1:36">
      <c r="A37" s="30">
        <v>29</v>
      </c>
      <c r="B37" s="31" t="s">
        <v>228</v>
      </c>
      <c r="C37" s="31"/>
      <c r="D37" s="31" t="s">
        <v>229</v>
      </c>
      <c r="E37" s="31" t="s">
        <v>167</v>
      </c>
      <c r="F37" s="31" t="s">
        <v>168</v>
      </c>
      <c r="G37" s="31" t="s">
        <v>222</v>
      </c>
      <c r="H37" s="31" t="s">
        <v>230</v>
      </c>
      <c r="I37" s="32" t="s">
        <v>231</v>
      </c>
      <c r="J37" s="31">
        <v>1250</v>
      </c>
      <c r="K37" s="31">
        <v>600</v>
      </c>
      <c r="L37" s="31">
        <f t="shared" si="1"/>
        <v>1250</v>
      </c>
      <c r="M37" s="31">
        <v>600</v>
      </c>
      <c r="N37" s="31">
        <v>650</v>
      </c>
      <c r="O37" s="31"/>
      <c r="P37" s="31"/>
      <c r="Q37" s="31"/>
      <c r="R37" s="31"/>
      <c r="S37" s="31"/>
      <c r="T37" s="31"/>
      <c r="U37" s="31"/>
      <c r="V37" s="31" t="s">
        <v>169</v>
      </c>
      <c r="W37" s="33">
        <v>3740</v>
      </c>
      <c r="X37" s="33" t="s">
        <v>48</v>
      </c>
      <c r="Y37" s="33"/>
      <c r="Z37" s="33" t="s">
        <v>46</v>
      </c>
      <c r="AA37" s="33" t="s">
        <v>48</v>
      </c>
      <c r="AB37" s="32" t="s">
        <v>232</v>
      </c>
      <c r="AC37" s="31"/>
      <c r="AD37" s="31" t="s">
        <v>226</v>
      </c>
      <c r="AE37" s="31" t="s">
        <v>227</v>
      </c>
      <c r="AF37" s="31">
        <f t="shared" si="4"/>
        <v>1250</v>
      </c>
      <c r="AG37" s="31">
        <v>1</v>
      </c>
      <c r="AH37" s="9"/>
      <c r="AI37" s="9"/>
    </row>
    <row r="38" s="8" customFormat="1" ht="201" customHeight="1" spans="1:36">
      <c r="A38" s="30">
        <v>30</v>
      </c>
      <c r="B38" s="31" t="s">
        <v>233</v>
      </c>
      <c r="C38" s="31"/>
      <c r="D38" s="31" t="s">
        <v>234</v>
      </c>
      <c r="E38" s="31" t="s">
        <v>167</v>
      </c>
      <c r="F38" s="31" t="s">
        <v>168</v>
      </c>
      <c r="G38" s="31" t="s">
        <v>222</v>
      </c>
      <c r="H38" s="31" t="s">
        <v>235</v>
      </c>
      <c r="I38" s="32" t="s">
        <v>236</v>
      </c>
      <c r="J38" s="31">
        <v>1200</v>
      </c>
      <c r="K38" s="31">
        <v>600</v>
      </c>
      <c r="L38" s="31">
        <f t="shared" si="1"/>
        <v>1200</v>
      </c>
      <c r="M38" s="31">
        <v>600</v>
      </c>
      <c r="N38" s="31">
        <v>600</v>
      </c>
      <c r="O38" s="31"/>
      <c r="P38" s="31"/>
      <c r="Q38" s="31"/>
      <c r="R38" s="31"/>
      <c r="S38" s="31"/>
      <c r="T38" s="31"/>
      <c r="U38" s="31"/>
      <c r="V38" s="31" t="s">
        <v>169</v>
      </c>
      <c r="W38" s="33">
        <v>211</v>
      </c>
      <c r="X38" s="33" t="s">
        <v>48</v>
      </c>
      <c r="Y38" s="33"/>
      <c r="Z38" s="33" t="s">
        <v>46</v>
      </c>
      <c r="AA38" s="33" t="s">
        <v>48</v>
      </c>
      <c r="AB38" s="32" t="s">
        <v>237</v>
      </c>
      <c r="AC38" s="31"/>
      <c r="AD38" s="31" t="s">
        <v>226</v>
      </c>
      <c r="AE38" s="31" t="s">
        <v>227</v>
      </c>
      <c r="AF38" s="31">
        <f t="shared" si="4"/>
        <v>1200</v>
      </c>
      <c r="AG38" s="31">
        <v>1</v>
      </c>
      <c r="AH38" s="9"/>
      <c r="AI38" s="9"/>
    </row>
    <row r="39" s="8" customFormat="1" ht="163" customHeight="1" spans="1:36">
      <c r="A39" s="30">
        <v>31</v>
      </c>
      <c r="B39" s="31" t="s">
        <v>238</v>
      </c>
      <c r="C39" s="31"/>
      <c r="D39" s="31" t="s">
        <v>239</v>
      </c>
      <c r="E39" s="31" t="s">
        <v>167</v>
      </c>
      <c r="F39" s="31" t="s">
        <v>168</v>
      </c>
      <c r="G39" s="31" t="s">
        <v>222</v>
      </c>
      <c r="H39" s="31" t="s">
        <v>240</v>
      </c>
      <c r="I39" s="32" t="s">
        <v>241</v>
      </c>
      <c r="J39" s="31">
        <v>1325</v>
      </c>
      <c r="K39" s="31">
        <v>600</v>
      </c>
      <c r="L39" s="31">
        <f t="shared" si="1"/>
        <v>1325</v>
      </c>
      <c r="M39" s="31">
        <v>600</v>
      </c>
      <c r="N39" s="31">
        <v>725</v>
      </c>
      <c r="O39" s="31"/>
      <c r="P39" s="31"/>
      <c r="R39" s="31"/>
      <c r="S39" s="31"/>
      <c r="T39" s="31"/>
      <c r="U39" s="31"/>
      <c r="V39" s="31" t="s">
        <v>169</v>
      </c>
      <c r="W39" s="33">
        <v>817</v>
      </c>
      <c r="X39" s="33" t="s">
        <v>48</v>
      </c>
      <c r="Y39" s="33"/>
      <c r="Z39" s="33" t="s">
        <v>46</v>
      </c>
      <c r="AA39" s="33" t="s">
        <v>48</v>
      </c>
      <c r="AB39" s="32" t="s">
        <v>242</v>
      </c>
      <c r="AC39" s="31"/>
      <c r="AD39" s="31" t="s">
        <v>226</v>
      </c>
      <c r="AE39" s="31" t="s">
        <v>227</v>
      </c>
      <c r="AF39" s="31">
        <f t="shared" si="4"/>
        <v>1325</v>
      </c>
      <c r="AG39" s="31">
        <v>1</v>
      </c>
      <c r="AH39" s="9"/>
      <c r="AI39" s="9"/>
    </row>
    <row r="40" s="8" customFormat="1" ht="146" customHeight="1" spans="1:36">
      <c r="A40" s="30">
        <v>32</v>
      </c>
      <c r="B40" s="31" t="s">
        <v>243</v>
      </c>
      <c r="C40" s="31"/>
      <c r="D40" s="31" t="s">
        <v>244</v>
      </c>
      <c r="E40" s="31" t="s">
        <v>245</v>
      </c>
      <c r="F40" s="31" t="s">
        <v>245</v>
      </c>
      <c r="G40" s="31" t="s">
        <v>246</v>
      </c>
      <c r="H40" s="31" t="s">
        <v>92</v>
      </c>
      <c r="I40" s="32" t="s">
        <v>247</v>
      </c>
      <c r="J40" s="31">
        <v>1500</v>
      </c>
      <c r="K40" s="31">
        <v>638.98</v>
      </c>
      <c r="L40" s="31">
        <f t="shared" si="1"/>
        <v>1000</v>
      </c>
      <c r="M40" s="31">
        <v>638.98</v>
      </c>
      <c r="N40" s="31">
        <v>361.02</v>
      </c>
      <c r="O40" s="31"/>
      <c r="P40" s="31"/>
      <c r="Q40" s="31"/>
      <c r="R40" s="31"/>
      <c r="S40" s="31"/>
      <c r="T40" s="31"/>
      <c r="U40" s="31">
        <v>500</v>
      </c>
      <c r="V40" s="31" t="s">
        <v>169</v>
      </c>
      <c r="W40" s="33">
        <v>7378</v>
      </c>
      <c r="X40" s="33" t="s">
        <v>48</v>
      </c>
      <c r="Y40" s="33"/>
      <c r="Z40" s="33" t="s">
        <v>46</v>
      </c>
      <c r="AA40" s="33" t="s">
        <v>48</v>
      </c>
      <c r="AB40" s="32" t="s">
        <v>248</v>
      </c>
      <c r="AC40" s="31"/>
      <c r="AD40" s="31" t="s">
        <v>95</v>
      </c>
      <c r="AE40" s="31" t="s">
        <v>180</v>
      </c>
      <c r="AF40" s="31">
        <f t="shared" si="4"/>
        <v>1500</v>
      </c>
      <c r="AG40" s="31">
        <v>1</v>
      </c>
      <c r="AH40" s="9"/>
      <c r="AI40" s="9"/>
    </row>
    <row r="41" s="9" customFormat="1" ht="170" customHeight="1" spans="1:36">
      <c r="A41" s="30">
        <v>33</v>
      </c>
      <c r="B41" s="31" t="s">
        <v>249</v>
      </c>
      <c r="C41" s="31"/>
      <c r="D41" s="31" t="s">
        <v>250</v>
      </c>
      <c r="E41" s="31" t="s">
        <v>245</v>
      </c>
      <c r="F41" s="31" t="s">
        <v>245</v>
      </c>
      <c r="G41" s="31" t="s">
        <v>246</v>
      </c>
      <c r="H41" s="31" t="s">
        <v>113</v>
      </c>
      <c r="I41" s="32" t="s">
        <v>251</v>
      </c>
      <c r="J41" s="31">
        <v>2200</v>
      </c>
      <c r="K41" s="31">
        <v>1100</v>
      </c>
      <c r="L41" s="31">
        <f t="shared" si="1"/>
        <v>1700</v>
      </c>
      <c r="M41" s="31">
        <v>1100</v>
      </c>
      <c r="N41" s="31">
        <v>600</v>
      </c>
      <c r="O41" s="31"/>
      <c r="P41" s="31"/>
      <c r="Q41" s="31"/>
      <c r="R41" s="31"/>
      <c r="S41" s="31"/>
      <c r="T41" s="31"/>
      <c r="U41" s="31">
        <v>500</v>
      </c>
      <c r="V41" s="31" t="s">
        <v>169</v>
      </c>
      <c r="W41" s="33">
        <v>4800</v>
      </c>
      <c r="X41" s="33" t="s">
        <v>48</v>
      </c>
      <c r="Y41" s="33"/>
      <c r="Z41" s="33" t="s">
        <v>46</v>
      </c>
      <c r="AA41" s="33" t="s">
        <v>48</v>
      </c>
      <c r="AB41" s="32" t="s">
        <v>252</v>
      </c>
      <c r="AC41" s="31"/>
      <c r="AD41" s="31" t="s">
        <v>116</v>
      </c>
      <c r="AE41" s="31" t="s">
        <v>253</v>
      </c>
      <c r="AF41" s="31">
        <f t="shared" si="4"/>
        <v>2200</v>
      </c>
      <c r="AG41" s="31">
        <v>1</v>
      </c>
    </row>
    <row r="42" s="8" customFormat="1" ht="138" customHeight="1" spans="1:36">
      <c r="A42" s="30">
        <v>34</v>
      </c>
      <c r="B42" s="31" t="s">
        <v>254</v>
      </c>
      <c r="C42" s="31"/>
      <c r="D42" s="31" t="s">
        <v>255</v>
      </c>
      <c r="E42" s="31" t="s">
        <v>256</v>
      </c>
      <c r="F42" s="31" t="s">
        <v>257</v>
      </c>
      <c r="G42" s="31" t="s">
        <v>258</v>
      </c>
      <c r="H42" s="31" t="s">
        <v>259</v>
      </c>
      <c r="I42" s="32" t="s">
        <v>260</v>
      </c>
      <c r="J42" s="31">
        <v>1350</v>
      </c>
      <c r="K42" s="31">
        <v>500</v>
      </c>
      <c r="L42" s="31">
        <f t="shared" si="1"/>
        <v>1350</v>
      </c>
      <c r="M42" s="31">
        <v>1350</v>
      </c>
      <c r="N42" s="31"/>
      <c r="O42" s="31"/>
      <c r="P42" s="31"/>
      <c r="Q42" s="31"/>
      <c r="R42" s="31"/>
      <c r="S42" s="31"/>
      <c r="T42" s="31"/>
      <c r="U42" s="31"/>
      <c r="V42" s="31" t="s">
        <v>169</v>
      </c>
      <c r="W42" s="33">
        <v>4500</v>
      </c>
      <c r="X42" s="33" t="s">
        <v>46</v>
      </c>
      <c r="Y42" s="33"/>
      <c r="Z42" s="33" t="s">
        <v>48</v>
      </c>
      <c r="AA42" s="33" t="s">
        <v>48</v>
      </c>
      <c r="AB42" s="32" t="s">
        <v>261</v>
      </c>
      <c r="AC42" s="31"/>
      <c r="AD42" s="31" t="s">
        <v>262</v>
      </c>
      <c r="AE42" s="31" t="s">
        <v>263</v>
      </c>
      <c r="AF42" s="31">
        <f t="shared" si="4"/>
        <v>1350</v>
      </c>
      <c r="AG42" s="31">
        <v>1</v>
      </c>
      <c r="AH42" s="9"/>
      <c r="AI42" s="9"/>
    </row>
    <row r="43" s="8" customFormat="1" ht="149" customHeight="1" spans="1:36">
      <c r="A43" s="30">
        <v>35</v>
      </c>
      <c r="B43" s="31" t="s">
        <v>264</v>
      </c>
      <c r="C43" s="31"/>
      <c r="D43" s="31" t="s">
        <v>265</v>
      </c>
      <c r="E43" s="31" t="s">
        <v>169</v>
      </c>
      <c r="F43" s="31" t="s">
        <v>169</v>
      </c>
      <c r="G43" s="31" t="s">
        <v>266</v>
      </c>
      <c r="H43" s="31" t="s">
        <v>43</v>
      </c>
      <c r="I43" s="32" t="s">
        <v>267</v>
      </c>
      <c r="J43" s="31">
        <v>18.5</v>
      </c>
      <c r="K43" s="31">
        <v>18.5</v>
      </c>
      <c r="L43" s="31">
        <f t="shared" si="1"/>
        <v>18.5</v>
      </c>
      <c r="M43" s="31"/>
      <c r="N43" s="31"/>
      <c r="O43" s="31"/>
      <c r="P43" s="31"/>
      <c r="Q43" s="31">
        <v>18.5</v>
      </c>
      <c r="R43" s="31"/>
      <c r="S43" s="31"/>
      <c r="T43" s="31"/>
      <c r="U43" s="31"/>
      <c r="V43" s="31" t="s">
        <v>169</v>
      </c>
      <c r="W43" s="33">
        <v>6046</v>
      </c>
      <c r="X43" s="33" t="s">
        <v>48</v>
      </c>
      <c r="Y43" s="33"/>
      <c r="Z43" s="33" t="s">
        <v>48</v>
      </c>
      <c r="AA43" s="33" t="s">
        <v>48</v>
      </c>
      <c r="AB43" s="32" t="s">
        <v>268</v>
      </c>
      <c r="AC43" s="31"/>
      <c r="AD43" s="31" t="s">
        <v>269</v>
      </c>
      <c r="AE43" s="31" t="s">
        <v>270</v>
      </c>
      <c r="AF43" s="31">
        <f t="shared" si="4"/>
        <v>18.5</v>
      </c>
      <c r="AG43" s="31">
        <v>1</v>
      </c>
      <c r="AH43" s="9"/>
      <c r="AI43" s="9"/>
    </row>
    <row r="44" s="8" customFormat="1" ht="258" customHeight="1" spans="1:36">
      <c r="A44" s="30">
        <v>36</v>
      </c>
      <c r="B44" s="31" t="s">
        <v>271</v>
      </c>
      <c r="C44" s="31"/>
      <c r="D44" s="31" t="s">
        <v>272</v>
      </c>
      <c r="E44" s="31" t="s">
        <v>40</v>
      </c>
      <c r="F44" s="31" t="s">
        <v>41</v>
      </c>
      <c r="G44" s="31" t="s">
        <v>69</v>
      </c>
      <c r="H44" s="31" t="s">
        <v>43</v>
      </c>
      <c r="I44" s="32" t="s">
        <v>273</v>
      </c>
      <c r="J44" s="31">
        <v>1778.789655</v>
      </c>
      <c r="K44" s="31">
        <v>0</v>
      </c>
      <c r="L44" s="31">
        <f t="shared" si="1"/>
        <v>1778.789655</v>
      </c>
      <c r="M44" s="31">
        <v>1778.789655</v>
      </c>
      <c r="N44" s="31"/>
      <c r="O44" s="31"/>
      <c r="P44" s="31"/>
      <c r="Q44" s="31"/>
      <c r="R44" s="31"/>
      <c r="S44" s="31"/>
      <c r="T44" s="31"/>
      <c r="U44" s="31"/>
      <c r="V44" s="31" t="s">
        <v>45</v>
      </c>
      <c r="W44" s="33">
        <v>66631</v>
      </c>
      <c r="X44" s="33" t="s">
        <v>46</v>
      </c>
      <c r="Y44" s="33" t="s">
        <v>274</v>
      </c>
      <c r="Z44" s="33" t="s">
        <v>48</v>
      </c>
      <c r="AA44" s="33" t="s">
        <v>48</v>
      </c>
      <c r="AB44" s="32" t="s">
        <v>275</v>
      </c>
      <c r="AC44" s="31"/>
      <c r="AD44" s="31" t="s">
        <v>101</v>
      </c>
      <c r="AE44" s="31" t="s">
        <v>51</v>
      </c>
      <c r="AF44" s="31">
        <f t="shared" si="4"/>
        <v>1778.789655</v>
      </c>
      <c r="AG44" s="31">
        <v>1</v>
      </c>
      <c r="AH44" s="9"/>
      <c r="AI44" s="9"/>
    </row>
    <row r="45" s="8" customFormat="1" ht="156" customHeight="1" spans="1:36">
      <c r="A45" s="30">
        <v>37</v>
      </c>
      <c r="B45" s="31" t="s">
        <v>276</v>
      </c>
      <c r="C45" s="31"/>
      <c r="D45" s="31" t="s">
        <v>277</v>
      </c>
      <c r="E45" s="31" t="s">
        <v>40</v>
      </c>
      <c r="F45" s="31" t="s">
        <v>278</v>
      </c>
      <c r="G45" s="31" t="s">
        <v>279</v>
      </c>
      <c r="H45" s="31" t="s">
        <v>280</v>
      </c>
      <c r="I45" s="32" t="s">
        <v>281</v>
      </c>
      <c r="J45" s="31">
        <v>191.166</v>
      </c>
      <c r="K45" s="31">
        <v>0</v>
      </c>
      <c r="L45" s="31">
        <f t="shared" si="1"/>
        <v>191.166</v>
      </c>
      <c r="M45" s="31">
        <v>191.166</v>
      </c>
      <c r="N45" s="31"/>
      <c r="O45" s="31"/>
      <c r="P45" s="31"/>
      <c r="Q45" s="31"/>
      <c r="R45" s="31"/>
      <c r="S45" s="31"/>
      <c r="T45" s="31"/>
      <c r="U45" s="31"/>
      <c r="V45" s="31" t="s">
        <v>45</v>
      </c>
      <c r="W45" s="33">
        <v>7352</v>
      </c>
      <c r="X45" s="33" t="s">
        <v>46</v>
      </c>
      <c r="Y45" s="33" t="s">
        <v>87</v>
      </c>
      <c r="Z45" s="33" t="s">
        <v>48</v>
      </c>
      <c r="AA45" s="33" t="s">
        <v>48</v>
      </c>
      <c r="AB45" s="32" t="s">
        <v>282</v>
      </c>
      <c r="AC45" s="31"/>
      <c r="AD45" s="31" t="s">
        <v>101</v>
      </c>
      <c r="AE45" s="31" t="s">
        <v>51</v>
      </c>
      <c r="AF45" s="31">
        <f t="shared" si="4"/>
        <v>191.166</v>
      </c>
      <c r="AG45" s="31">
        <v>1</v>
      </c>
      <c r="AH45" s="9"/>
      <c r="AI45" s="9"/>
    </row>
    <row r="46" customFormat="1" ht="379" customHeight="1" spans="1:36">
      <c r="A46" s="30">
        <v>38</v>
      </c>
      <c r="B46" s="31" t="s">
        <v>283</v>
      </c>
      <c r="C46" s="38"/>
      <c r="D46" s="31" t="s">
        <v>284</v>
      </c>
      <c r="E46" s="31" t="s">
        <v>54</v>
      </c>
      <c r="F46" s="31" t="s">
        <v>54</v>
      </c>
      <c r="G46" s="38" t="s">
        <v>285</v>
      </c>
      <c r="H46" s="39" t="s">
        <v>43</v>
      </c>
      <c r="I46" s="32" t="s">
        <v>286</v>
      </c>
      <c r="J46" s="31">
        <v>960</v>
      </c>
      <c r="K46" s="31">
        <v>0</v>
      </c>
      <c r="L46" s="31">
        <f t="shared" si="1"/>
        <v>960</v>
      </c>
      <c r="M46" s="40"/>
      <c r="N46" s="31">
        <v>960</v>
      </c>
      <c r="O46" s="41"/>
      <c r="P46" s="41"/>
      <c r="Q46" s="41"/>
      <c r="R46" s="41"/>
      <c r="S46" s="41"/>
      <c r="T46" s="42"/>
      <c r="U46" s="41"/>
      <c r="V46" s="43" t="s">
        <v>169</v>
      </c>
      <c r="W46" s="44">
        <v>800</v>
      </c>
      <c r="X46" s="45"/>
      <c r="Y46" s="45"/>
      <c r="Z46" s="45"/>
      <c r="AA46" s="45"/>
      <c r="AB46" s="46" t="s">
        <v>287</v>
      </c>
      <c r="AC46" s="47"/>
      <c r="AD46" s="48" t="s">
        <v>213</v>
      </c>
      <c r="AE46" s="48" t="s">
        <v>213</v>
      </c>
      <c r="AF46" s="31">
        <v>960</v>
      </c>
      <c r="AG46" s="47">
        <v>1</v>
      </c>
      <c r="AH46" s="10"/>
      <c r="AI46" s="49"/>
      <c r="AJ46" s="50"/>
    </row>
    <row r="47" s="8" customFormat="1" ht="118" customHeight="1" spans="1:36">
      <c r="A47" s="9"/>
      <c r="B47" s="9"/>
      <c r="C47" s="9"/>
      <c r="D47" s="9"/>
      <c r="E47" s="9"/>
      <c r="F47" s="9"/>
      <c r="G47" s="9"/>
      <c r="H47" s="9"/>
      <c r="I47" s="51"/>
      <c r="J47" s="9"/>
      <c r="K47" s="9"/>
      <c r="L47" s="9"/>
      <c r="M47" s="9"/>
      <c r="N47" s="9"/>
      <c r="O47" s="9"/>
      <c r="P47" s="9"/>
      <c r="Q47" s="9"/>
      <c r="R47" s="9"/>
      <c r="S47" s="9"/>
      <c r="T47" s="9"/>
      <c r="U47" s="9"/>
      <c r="V47" s="9"/>
      <c r="W47" s="52"/>
      <c r="X47" s="52"/>
      <c r="Y47" s="52"/>
      <c r="Z47" s="52"/>
      <c r="AA47" s="52"/>
      <c r="AB47" s="51"/>
      <c r="AC47" s="9"/>
      <c r="AD47" s="9"/>
      <c r="AE47" s="9"/>
      <c r="AF47" s="9"/>
      <c r="AG47" s="9"/>
      <c r="AH47" s="9"/>
    </row>
    <row r="48" s="10" customFormat="1" ht="74" customHeight="1" spans="1:36">
      <c r="A48" s="53"/>
      <c r="B48" s="54"/>
      <c r="C48" s="54"/>
      <c r="D48" s="9"/>
      <c r="E48" s="54"/>
      <c r="F48" s="54"/>
      <c r="G48" s="54"/>
      <c r="H48" s="55"/>
      <c r="I48" s="51"/>
      <c r="J48" s="56"/>
      <c r="K48" s="56"/>
      <c r="L48" s="12">
        <f>M48+N48+O48+P48+Q48+R48+S48+T48+U48</f>
        <v>0</v>
      </c>
      <c r="M48" s="12"/>
      <c r="N48" s="57"/>
      <c r="O48" s="57"/>
      <c r="P48" s="57"/>
      <c r="Q48" s="57"/>
      <c r="R48" s="57"/>
      <c r="S48" s="57"/>
      <c r="T48" s="56"/>
      <c r="U48" s="57"/>
      <c r="V48" s="13"/>
      <c r="W48" s="58"/>
      <c r="X48" s="58"/>
      <c r="Y48" s="58"/>
      <c r="Z48" s="58"/>
      <c r="AA48" s="58"/>
      <c r="AB48" s="15"/>
    </row>
    <row r="49" s="10" customFormat="1" ht="74" customHeight="1" spans="1:28">
      <c r="A49" s="53"/>
      <c r="B49" s="54"/>
      <c r="C49" s="54"/>
      <c r="D49" s="9"/>
      <c r="E49" s="54"/>
      <c r="F49" s="54"/>
      <c r="G49" s="54"/>
      <c r="H49" s="55"/>
      <c r="I49" s="51"/>
      <c r="J49" s="56"/>
      <c r="K49" s="56"/>
      <c r="L49" s="12"/>
      <c r="M49" s="12"/>
      <c r="N49" s="57"/>
      <c r="O49" s="57"/>
      <c r="P49" s="57"/>
      <c r="Q49" s="57"/>
      <c r="R49" s="57"/>
      <c r="S49" s="57"/>
      <c r="T49" s="56"/>
      <c r="U49" s="57"/>
      <c r="V49" s="13"/>
      <c r="W49" s="58"/>
      <c r="X49" s="58"/>
      <c r="Y49" s="58"/>
      <c r="Z49" s="58"/>
      <c r="AA49" s="58"/>
      <c r="AB49" s="15"/>
    </row>
    <row r="50" s="10" customFormat="1" ht="74" customHeight="1" spans="1:28">
      <c r="A50" s="53"/>
      <c r="B50" s="54"/>
      <c r="C50" s="54"/>
      <c r="D50" s="9"/>
      <c r="E50" s="54"/>
      <c r="F50" s="54"/>
      <c r="G50" s="54"/>
      <c r="H50" s="55"/>
      <c r="I50" s="51"/>
      <c r="J50" s="56"/>
      <c r="K50" s="56"/>
      <c r="L50" s="12"/>
      <c r="M50" s="12"/>
      <c r="N50" s="57"/>
      <c r="O50" s="57"/>
      <c r="P50" s="57"/>
      <c r="Q50" s="57"/>
      <c r="R50" s="57"/>
      <c r="S50" s="57"/>
      <c r="T50" s="56"/>
      <c r="U50" s="57"/>
      <c r="V50" s="13"/>
      <c r="W50" s="58"/>
      <c r="X50" s="58"/>
      <c r="Y50" s="58"/>
      <c r="Z50" s="58"/>
      <c r="AA50" s="58"/>
      <c r="AB50" s="15"/>
    </row>
    <row r="51" s="10" customFormat="1" ht="74" customHeight="1" spans="1:28">
      <c r="A51" s="53"/>
      <c r="B51" s="54"/>
      <c r="C51" s="54"/>
      <c r="D51" s="9"/>
      <c r="E51" s="54"/>
      <c r="F51" s="54"/>
      <c r="G51" s="54"/>
      <c r="H51" s="55"/>
      <c r="I51" s="51"/>
      <c r="J51" s="56"/>
      <c r="K51" s="56"/>
      <c r="L51" s="12"/>
      <c r="M51" s="12"/>
      <c r="N51" s="57"/>
      <c r="O51" s="57"/>
      <c r="P51" s="57"/>
      <c r="Q51" s="57"/>
      <c r="R51" s="57"/>
      <c r="S51" s="57"/>
      <c r="T51" s="56"/>
      <c r="U51" s="57"/>
      <c r="V51" s="13"/>
      <c r="W51" s="58"/>
      <c r="X51" s="58"/>
      <c r="Y51" s="58"/>
      <c r="Z51" s="58"/>
      <c r="AA51" s="58"/>
      <c r="AB51" s="15"/>
    </row>
    <row r="52" ht="74" customHeight="1" spans="1:28">
      <c r="A52" s="53"/>
      <c r="B52" s="54"/>
      <c r="C52" s="54"/>
      <c r="D52" s="9"/>
      <c r="E52" s="54"/>
      <c r="F52" s="54"/>
      <c r="G52" s="54"/>
      <c r="H52" s="55"/>
      <c r="I52" s="51"/>
      <c r="J52" s="56"/>
      <c r="K52" s="56"/>
      <c r="L52" s="12"/>
      <c r="M52" s="12"/>
      <c r="N52" s="57"/>
      <c r="O52" s="57"/>
      <c r="P52" s="57"/>
      <c r="Q52" s="57"/>
      <c r="R52" s="57"/>
      <c r="S52" s="57"/>
      <c r="T52" s="56"/>
      <c r="U52" s="57"/>
      <c r="V52" s="13"/>
      <c r="W52" s="58"/>
      <c r="X52" s="58"/>
      <c r="Y52" s="58"/>
      <c r="Z52" s="58"/>
      <c r="AA52" s="58"/>
    </row>
    <row r="53" ht="74" customHeight="1" spans="1:28">
      <c r="A53" s="53"/>
      <c r="B53" s="54"/>
      <c r="C53" s="54"/>
      <c r="D53" s="9"/>
      <c r="E53" s="54"/>
      <c r="F53" s="54"/>
      <c r="G53" s="54"/>
      <c r="H53" s="55"/>
      <c r="I53" s="51"/>
      <c r="J53" s="56"/>
      <c r="K53" s="56"/>
      <c r="L53" s="12"/>
      <c r="M53" s="12"/>
      <c r="N53" s="57"/>
      <c r="O53" s="57"/>
      <c r="P53" s="57"/>
      <c r="Q53" s="57"/>
      <c r="R53" s="57"/>
      <c r="S53" s="57"/>
      <c r="T53" s="56"/>
      <c r="U53" s="57"/>
      <c r="V53" s="13"/>
      <c r="W53" s="58"/>
      <c r="X53" s="58"/>
      <c r="Y53" s="58"/>
      <c r="Z53" s="58"/>
      <c r="AA53" s="58"/>
    </row>
    <row r="54" ht="74" customHeight="1" spans="1:28">
      <c r="A54" s="53"/>
      <c r="B54" s="54"/>
      <c r="C54" s="54"/>
      <c r="D54" s="9"/>
      <c r="E54" s="54"/>
      <c r="F54" s="54"/>
      <c r="G54" s="54"/>
      <c r="H54" s="55"/>
      <c r="I54" s="51"/>
      <c r="J54" s="56"/>
      <c r="K54" s="56"/>
      <c r="L54" s="12"/>
      <c r="M54" s="12"/>
      <c r="N54" s="57"/>
      <c r="O54" s="57"/>
      <c r="P54" s="57"/>
      <c r="Q54" s="57"/>
      <c r="R54" s="57"/>
      <c r="S54" s="57"/>
      <c r="T54" s="56"/>
      <c r="U54" s="57"/>
      <c r="V54" s="13"/>
      <c r="W54" s="58"/>
      <c r="X54" s="58"/>
      <c r="Y54" s="58"/>
      <c r="Z54" s="58"/>
      <c r="AA54" s="58"/>
    </row>
    <row r="55" ht="74" customHeight="1" spans="1:28">
      <c r="A55" s="53"/>
      <c r="B55" s="54"/>
      <c r="C55" s="54"/>
      <c r="D55" s="9"/>
      <c r="E55" s="54"/>
      <c r="F55" s="54"/>
      <c r="G55" s="54"/>
      <c r="H55" s="55"/>
      <c r="I55" s="51"/>
      <c r="J55" s="56"/>
      <c r="K55" s="56"/>
      <c r="L55" s="12"/>
      <c r="M55" s="12"/>
      <c r="N55" s="57"/>
      <c r="O55" s="57"/>
      <c r="P55" s="57"/>
      <c r="Q55" s="57"/>
      <c r="R55" s="57"/>
      <c r="S55" s="57"/>
      <c r="T55" s="56"/>
      <c r="U55" s="57"/>
      <c r="V55" s="13"/>
      <c r="W55" s="58"/>
      <c r="X55" s="58"/>
      <c r="Y55" s="58"/>
      <c r="Z55" s="58"/>
      <c r="AA55" s="58"/>
    </row>
    <row r="56" ht="74" customHeight="1" spans="1:28">
      <c r="A56" s="53"/>
      <c r="B56" s="54"/>
      <c r="C56" s="54"/>
      <c r="D56" s="9"/>
      <c r="E56" s="54"/>
      <c r="F56" s="54"/>
      <c r="G56" s="54"/>
      <c r="H56" s="55"/>
      <c r="I56" s="51"/>
      <c r="J56" s="56"/>
      <c r="K56" s="56"/>
      <c r="L56" s="12"/>
      <c r="M56" s="12"/>
      <c r="N56" s="57"/>
      <c r="O56" s="57"/>
      <c r="P56" s="57"/>
      <c r="Q56" s="57"/>
      <c r="R56" s="57"/>
      <c r="S56" s="57"/>
      <c r="T56" s="56"/>
      <c r="U56" s="57"/>
      <c r="V56" s="13"/>
      <c r="W56" s="58"/>
      <c r="X56" s="58"/>
      <c r="Y56" s="58"/>
      <c r="Z56" s="58"/>
      <c r="AA56" s="58"/>
    </row>
    <row r="57" ht="74" customHeight="1" spans="1:28">
      <c r="A57" s="53"/>
      <c r="B57" s="54"/>
      <c r="C57" s="54"/>
      <c r="D57" s="9"/>
      <c r="E57" s="54"/>
      <c r="F57" s="54"/>
      <c r="G57" s="54"/>
      <c r="H57" s="55"/>
      <c r="I57" s="51"/>
      <c r="J57" s="56"/>
      <c r="K57" s="56"/>
      <c r="L57" s="12"/>
      <c r="M57" s="12"/>
      <c r="N57" s="57"/>
      <c r="O57" s="57"/>
      <c r="P57" s="57"/>
      <c r="Q57" s="57"/>
      <c r="R57" s="57"/>
      <c r="S57" s="57"/>
      <c r="T57" s="56"/>
      <c r="U57" s="57"/>
      <c r="V57" s="13"/>
      <c r="W57" s="58"/>
      <c r="X57" s="58"/>
      <c r="Y57" s="58"/>
      <c r="Z57" s="58"/>
      <c r="AA57" s="58"/>
    </row>
    <row r="58" ht="74" customHeight="1" spans="1:28">
      <c r="A58" s="53"/>
      <c r="B58" s="54"/>
      <c r="C58" s="54"/>
      <c r="D58" s="9"/>
      <c r="E58" s="54"/>
      <c r="F58" s="54"/>
      <c r="G58" s="54"/>
      <c r="H58" s="55"/>
      <c r="I58" s="51"/>
      <c r="J58" s="56"/>
      <c r="K58" s="56"/>
      <c r="L58" s="12"/>
      <c r="M58" s="12"/>
      <c r="N58" s="57"/>
      <c r="O58" s="57"/>
      <c r="P58" s="57"/>
      <c r="Q58" s="57"/>
      <c r="R58" s="57"/>
      <c r="S58" s="57"/>
      <c r="T58" s="56"/>
      <c r="U58" s="57"/>
      <c r="V58" s="13"/>
      <c r="W58" s="58"/>
      <c r="X58" s="58"/>
      <c r="Y58" s="58"/>
      <c r="Z58" s="58"/>
      <c r="AA58" s="58"/>
    </row>
    <row r="59" ht="74" customHeight="1" spans="1:28">
      <c r="A59" s="53"/>
      <c r="B59" s="54"/>
      <c r="C59" s="54"/>
      <c r="D59" s="9"/>
      <c r="E59" s="54"/>
      <c r="F59" s="54"/>
      <c r="G59" s="54"/>
      <c r="H59" s="55"/>
      <c r="I59" s="51"/>
      <c r="J59" s="56"/>
      <c r="K59" s="56"/>
      <c r="L59" s="12"/>
      <c r="M59" s="12"/>
      <c r="N59" s="57"/>
      <c r="O59" s="57"/>
      <c r="P59" s="57"/>
      <c r="Q59" s="57"/>
      <c r="R59" s="57"/>
      <c r="S59" s="57"/>
      <c r="T59" s="56"/>
      <c r="U59" s="57"/>
      <c r="V59" s="13"/>
      <c r="W59" s="58"/>
      <c r="X59" s="58"/>
      <c r="Y59" s="58"/>
      <c r="Z59" s="58"/>
      <c r="AA59" s="58"/>
    </row>
    <row r="60" ht="74" customHeight="1" spans="1:28">
      <c r="A60" s="53"/>
      <c r="B60" s="54"/>
      <c r="C60" s="54"/>
      <c r="D60" s="9"/>
      <c r="E60" s="54"/>
      <c r="F60" s="54"/>
      <c r="G60" s="54"/>
      <c r="H60" s="55"/>
      <c r="I60" s="51"/>
      <c r="J60" s="56"/>
      <c r="K60" s="56"/>
      <c r="L60" s="12"/>
      <c r="M60" s="12"/>
      <c r="N60" s="57"/>
      <c r="O60" s="57"/>
      <c r="P60" s="57"/>
      <c r="Q60" s="57"/>
      <c r="R60" s="57"/>
      <c r="S60" s="57"/>
      <c r="T60" s="56"/>
      <c r="U60" s="57"/>
      <c r="V60" s="13"/>
      <c r="W60" s="58"/>
      <c r="X60" s="58"/>
      <c r="Y60" s="58"/>
      <c r="Z60" s="58"/>
      <c r="AA60" s="58"/>
    </row>
    <row r="61" ht="74" customHeight="1" spans="1:28">
      <c r="A61" s="53"/>
      <c r="B61" s="54"/>
      <c r="C61" s="54"/>
      <c r="D61" s="9"/>
      <c r="E61" s="54"/>
      <c r="F61" s="54"/>
      <c r="G61" s="54"/>
      <c r="H61" s="55"/>
      <c r="I61" s="51"/>
      <c r="J61" s="56"/>
      <c r="K61" s="56"/>
      <c r="L61" s="12"/>
      <c r="M61" s="12"/>
      <c r="N61" s="57"/>
      <c r="O61" s="57"/>
      <c r="P61" s="57"/>
      <c r="Q61" s="57"/>
      <c r="R61" s="57"/>
      <c r="S61" s="57"/>
      <c r="T61" s="56"/>
      <c r="U61" s="57"/>
      <c r="V61" s="13"/>
      <c r="W61" s="58"/>
      <c r="X61" s="58"/>
      <c r="Y61" s="58"/>
      <c r="Z61" s="58"/>
      <c r="AA61" s="58"/>
    </row>
    <row r="62" ht="74" customHeight="1" spans="1:28">
      <c r="A62" s="53"/>
      <c r="B62" s="54"/>
      <c r="C62" s="54"/>
      <c r="D62" s="9"/>
      <c r="E62" s="54"/>
      <c r="F62" s="54"/>
      <c r="G62" s="54"/>
      <c r="H62" s="55"/>
      <c r="I62" s="51"/>
      <c r="J62" s="56"/>
      <c r="K62" s="56"/>
      <c r="L62" s="12"/>
      <c r="M62" s="12"/>
      <c r="N62" s="57"/>
      <c r="O62" s="57"/>
      <c r="P62" s="57"/>
      <c r="Q62" s="57"/>
      <c r="R62" s="57"/>
      <c r="S62" s="57"/>
      <c r="T62" s="56"/>
      <c r="U62" s="57"/>
      <c r="V62" s="13"/>
      <c r="W62" s="58"/>
      <c r="X62" s="58"/>
      <c r="Y62" s="58"/>
      <c r="Z62" s="58"/>
      <c r="AA62" s="58"/>
    </row>
    <row r="63" ht="74" customHeight="1" spans="1:28">
      <c r="A63" s="53"/>
      <c r="B63" s="54"/>
      <c r="C63" s="54"/>
      <c r="D63" s="9"/>
      <c r="E63" s="54"/>
      <c r="F63" s="54"/>
      <c r="G63" s="54"/>
      <c r="H63" s="55"/>
      <c r="I63" s="51"/>
      <c r="J63" s="56"/>
      <c r="K63" s="56"/>
      <c r="L63" s="12"/>
      <c r="M63" s="12"/>
      <c r="N63" s="57"/>
      <c r="O63" s="57"/>
      <c r="P63" s="57"/>
      <c r="Q63" s="57"/>
      <c r="R63" s="57"/>
      <c r="S63" s="57"/>
      <c r="T63" s="56"/>
      <c r="U63" s="57"/>
      <c r="V63" s="13"/>
      <c r="W63" s="58"/>
      <c r="X63" s="58"/>
      <c r="Y63" s="58"/>
      <c r="Z63" s="58"/>
      <c r="AA63" s="58"/>
    </row>
    <row r="64" ht="74" customHeight="1" spans="1:28">
      <c r="A64" s="53"/>
      <c r="B64" s="54"/>
      <c r="C64" s="54"/>
      <c r="D64" s="9"/>
      <c r="E64" s="54"/>
      <c r="F64" s="54"/>
      <c r="G64" s="54"/>
      <c r="H64" s="55"/>
      <c r="I64" s="51"/>
      <c r="J64" s="56"/>
      <c r="K64" s="56"/>
      <c r="L64" s="12"/>
      <c r="M64" s="12"/>
      <c r="N64" s="57"/>
      <c r="O64" s="57"/>
      <c r="P64" s="57"/>
      <c r="Q64" s="57"/>
      <c r="R64" s="57"/>
      <c r="S64" s="57"/>
      <c r="T64" s="56"/>
      <c r="U64" s="57"/>
      <c r="V64" s="13"/>
      <c r="W64" s="58"/>
      <c r="X64" s="58"/>
      <c r="Y64" s="58"/>
      <c r="Z64" s="58"/>
      <c r="AA64" s="58"/>
    </row>
    <row r="65" ht="74" customHeight="1" spans="1:27">
      <c r="A65" s="53"/>
      <c r="B65" s="54"/>
      <c r="C65" s="54"/>
      <c r="D65" s="9"/>
      <c r="E65" s="54"/>
      <c r="F65" s="54"/>
      <c r="G65" s="54"/>
      <c r="H65" s="55"/>
      <c r="I65" s="51"/>
      <c r="J65" s="56"/>
      <c r="K65" s="56"/>
      <c r="L65" s="12"/>
      <c r="M65" s="12"/>
      <c r="N65" s="57"/>
      <c r="O65" s="57"/>
      <c r="P65" s="57"/>
      <c r="Q65" s="57"/>
      <c r="R65" s="57"/>
      <c r="S65" s="57"/>
      <c r="T65" s="56"/>
      <c r="U65" s="57"/>
      <c r="V65" s="13"/>
      <c r="W65" s="58"/>
      <c r="X65" s="58"/>
      <c r="Y65" s="58"/>
      <c r="Z65" s="58"/>
      <c r="AA65" s="58"/>
    </row>
    <row r="66" ht="74" customHeight="1" spans="1:27">
      <c r="A66" s="53"/>
      <c r="B66" s="54"/>
      <c r="C66" s="54"/>
      <c r="D66" s="9"/>
      <c r="E66" s="54"/>
      <c r="F66" s="54"/>
      <c r="G66" s="54"/>
      <c r="H66" s="55"/>
      <c r="I66" s="51"/>
      <c r="J66" s="56"/>
      <c r="K66" s="56"/>
      <c r="L66" s="12"/>
      <c r="M66" s="12"/>
      <c r="N66" s="57"/>
      <c r="O66" s="57"/>
      <c r="P66" s="57"/>
      <c r="Q66" s="57"/>
      <c r="R66" s="57"/>
      <c r="S66" s="57"/>
      <c r="T66" s="56"/>
      <c r="U66" s="57"/>
      <c r="V66" s="13"/>
      <c r="W66" s="58"/>
      <c r="X66" s="58"/>
      <c r="Y66" s="58"/>
      <c r="Z66" s="58"/>
      <c r="AA66" s="58"/>
    </row>
    <row r="67" ht="74" customHeight="1" spans="1:27">
      <c r="A67" s="53"/>
      <c r="B67" s="54"/>
      <c r="C67" s="54"/>
      <c r="D67" s="9"/>
      <c r="E67" s="54"/>
      <c r="F67" s="54"/>
      <c r="G67" s="54"/>
      <c r="H67" s="55"/>
      <c r="I67" s="51"/>
      <c r="J67" s="56"/>
      <c r="K67" s="56"/>
      <c r="L67" s="12"/>
      <c r="M67" s="12"/>
      <c r="N67" s="57"/>
      <c r="O67" s="57"/>
      <c r="P67" s="57"/>
      <c r="Q67" s="57"/>
      <c r="R67" s="57"/>
      <c r="S67" s="57"/>
      <c r="T67" s="56"/>
      <c r="U67" s="57"/>
      <c r="V67" s="13"/>
      <c r="W67" s="58"/>
      <c r="X67" s="58"/>
      <c r="Y67" s="58"/>
      <c r="Z67" s="58"/>
      <c r="AA67" s="58"/>
    </row>
    <row r="68" ht="74" customHeight="1" spans="1:27">
      <c r="A68" s="53"/>
      <c r="B68" s="54"/>
      <c r="C68" s="54"/>
      <c r="D68" s="9"/>
      <c r="E68" s="54"/>
      <c r="F68" s="54"/>
      <c r="G68" s="54"/>
      <c r="H68" s="55"/>
      <c r="I68" s="51"/>
      <c r="J68" s="56"/>
      <c r="K68" s="56"/>
      <c r="L68" s="12"/>
      <c r="M68" s="12"/>
      <c r="N68" s="57"/>
      <c r="O68" s="57"/>
      <c r="P68" s="57"/>
      <c r="Q68" s="57"/>
      <c r="R68" s="57"/>
      <c r="S68" s="57"/>
      <c r="T68" s="56"/>
      <c r="U68" s="57"/>
      <c r="V68" s="13"/>
      <c r="W68" s="58"/>
      <c r="X68" s="58"/>
      <c r="Y68" s="58"/>
      <c r="Z68" s="58"/>
      <c r="AA68" s="58"/>
    </row>
    <row r="69" ht="74" customHeight="1" spans="1:27">
      <c r="A69" s="53"/>
      <c r="B69" s="54"/>
      <c r="C69" s="54"/>
      <c r="D69" s="9"/>
      <c r="E69" s="54"/>
      <c r="F69" s="54"/>
      <c r="G69" s="54"/>
      <c r="H69" s="55"/>
      <c r="I69" s="51"/>
      <c r="J69" s="56"/>
      <c r="K69" s="56"/>
      <c r="L69" s="12"/>
      <c r="M69" s="12"/>
      <c r="N69" s="57"/>
      <c r="O69" s="57"/>
      <c r="P69" s="57"/>
      <c r="Q69" s="57"/>
      <c r="R69" s="57"/>
      <c r="S69" s="57"/>
      <c r="T69" s="56"/>
      <c r="U69" s="57"/>
      <c r="V69" s="13"/>
      <c r="W69" s="58"/>
      <c r="X69" s="58"/>
      <c r="Y69" s="58"/>
      <c r="Z69" s="58"/>
      <c r="AA69" s="58"/>
    </row>
    <row r="70" ht="74" customHeight="1" spans="1:27">
      <c r="A70" s="53"/>
      <c r="B70" s="54"/>
      <c r="C70" s="54"/>
      <c r="D70" s="9"/>
      <c r="E70" s="54"/>
      <c r="F70" s="54"/>
      <c r="G70" s="54"/>
      <c r="H70" s="55"/>
      <c r="I70" s="51"/>
      <c r="J70" s="56"/>
      <c r="K70" s="56"/>
      <c r="L70" s="12"/>
      <c r="M70" s="12"/>
      <c r="N70" s="57"/>
      <c r="O70" s="57"/>
      <c r="P70" s="57"/>
      <c r="Q70" s="57"/>
      <c r="R70" s="57"/>
      <c r="S70" s="57"/>
      <c r="T70" s="56"/>
      <c r="U70" s="57"/>
      <c r="V70" s="13"/>
      <c r="W70" s="58"/>
      <c r="X70" s="58"/>
      <c r="Y70" s="58"/>
      <c r="Z70" s="58"/>
      <c r="AA70" s="58"/>
    </row>
    <row r="71" ht="74" customHeight="1" spans="1:27">
      <c r="H71" s="56"/>
      <c r="I71" s="59"/>
      <c r="J71" s="56"/>
      <c r="K71" s="56"/>
      <c r="L71" s="12"/>
      <c r="M71" s="12"/>
      <c r="N71" s="57"/>
      <c r="O71" s="57"/>
      <c r="P71" s="57"/>
      <c r="Q71" s="57"/>
      <c r="R71" s="57"/>
      <c r="S71" s="57"/>
      <c r="T71" s="56"/>
      <c r="U71" s="57"/>
      <c r="V71" s="13"/>
      <c r="W71" s="58"/>
      <c r="X71" s="58"/>
      <c r="Y71" s="58"/>
      <c r="Z71" s="58"/>
      <c r="AA71" s="58"/>
    </row>
    <row r="72" ht="74" customHeight="1" spans="1:27">
      <c r="H72" s="56"/>
      <c r="I72" s="59"/>
      <c r="J72" s="56"/>
      <c r="K72" s="56"/>
      <c r="L72" s="12"/>
      <c r="M72" s="12"/>
      <c r="N72" s="57"/>
      <c r="O72" s="57"/>
      <c r="P72" s="57"/>
      <c r="Q72" s="57"/>
      <c r="R72" s="57"/>
      <c r="S72" s="57"/>
      <c r="T72" s="56"/>
      <c r="U72" s="57"/>
      <c r="V72" s="13"/>
      <c r="W72" s="58"/>
      <c r="X72" s="58"/>
      <c r="Y72" s="58"/>
      <c r="Z72" s="58"/>
      <c r="AA72" s="58"/>
    </row>
    <row r="73" ht="74" customHeight="1" spans="1:27">
      <c r="H73" s="56"/>
      <c r="I73" s="59"/>
      <c r="J73" s="56"/>
      <c r="K73" s="56"/>
      <c r="L73" s="12"/>
      <c r="M73" s="12"/>
      <c r="N73" s="57"/>
      <c r="O73" s="57"/>
      <c r="P73" s="57"/>
      <c r="Q73" s="57"/>
      <c r="R73" s="57"/>
      <c r="S73" s="57"/>
      <c r="T73" s="56"/>
      <c r="U73" s="57"/>
      <c r="V73" s="13"/>
      <c r="W73" s="58"/>
      <c r="X73" s="58"/>
      <c r="Y73" s="58"/>
      <c r="Z73" s="58"/>
      <c r="AA73" s="58"/>
    </row>
    <row r="74" ht="74" customHeight="1" spans="1:27">
      <c r="H74" s="56"/>
      <c r="I74" s="59"/>
      <c r="J74" s="56"/>
      <c r="K74" s="56"/>
      <c r="L74" s="12"/>
      <c r="M74" s="12"/>
      <c r="N74" s="57"/>
      <c r="O74" s="57"/>
      <c r="P74" s="57"/>
      <c r="Q74" s="57"/>
      <c r="R74" s="57"/>
      <c r="S74" s="57"/>
      <c r="T74" s="56"/>
      <c r="U74" s="57"/>
      <c r="V74" s="13"/>
      <c r="W74" s="58"/>
      <c r="X74" s="58"/>
      <c r="Y74" s="58"/>
      <c r="Z74" s="58"/>
      <c r="AA74" s="58"/>
    </row>
    <row r="75" ht="74" customHeight="1" spans="1:27">
      <c r="H75" s="56"/>
      <c r="I75" s="59"/>
      <c r="J75" s="56"/>
      <c r="K75" s="56"/>
      <c r="L75" s="12"/>
      <c r="M75" s="12"/>
      <c r="N75" s="57"/>
      <c r="O75" s="57"/>
      <c r="P75" s="57"/>
      <c r="Q75" s="57"/>
      <c r="R75" s="57"/>
      <c r="S75" s="57"/>
      <c r="T75" s="56"/>
      <c r="U75" s="57"/>
      <c r="V75" s="13"/>
      <c r="W75" s="58"/>
      <c r="X75" s="58"/>
      <c r="Y75" s="58"/>
      <c r="Z75" s="58"/>
      <c r="AA75" s="58"/>
    </row>
    <row r="76" ht="74" customHeight="1" spans="1:27">
      <c r="H76" s="56"/>
      <c r="I76" s="59"/>
      <c r="J76" s="56"/>
      <c r="K76" s="56"/>
      <c r="L76" s="12"/>
      <c r="M76" s="12"/>
      <c r="N76" s="57"/>
      <c r="O76" s="57"/>
      <c r="P76" s="57"/>
      <c r="Q76" s="57"/>
      <c r="R76" s="57"/>
      <c r="S76" s="57"/>
      <c r="T76" s="56"/>
      <c r="U76" s="57"/>
      <c r="V76" s="13"/>
      <c r="W76" s="58"/>
      <c r="X76" s="58"/>
      <c r="Y76" s="58"/>
      <c r="Z76" s="58"/>
      <c r="AA76" s="58"/>
    </row>
    <row r="77" ht="74" customHeight="1" spans="1:27">
      <c r="J77" s="56"/>
      <c r="K77" s="56"/>
      <c r="L77" s="12"/>
      <c r="M77" s="12"/>
      <c r="N77" s="57"/>
      <c r="O77" s="57"/>
      <c r="P77" s="57"/>
      <c r="Q77" s="57"/>
      <c r="R77" s="57"/>
      <c r="S77" s="57"/>
      <c r="T77" s="56"/>
      <c r="U77" s="57"/>
      <c r="V77" s="13"/>
      <c r="W77" s="58"/>
      <c r="X77" s="58"/>
      <c r="Y77" s="58"/>
      <c r="Z77" s="58"/>
      <c r="AA77" s="58"/>
    </row>
    <row r="78" ht="74" customHeight="1" spans="1:27">
      <c r="J78" s="56"/>
      <c r="K78" s="56"/>
      <c r="L78" s="12"/>
      <c r="M78" s="12"/>
      <c r="N78" s="57"/>
      <c r="O78" s="57"/>
      <c r="P78" s="57"/>
      <c r="Q78" s="57"/>
      <c r="R78" s="57"/>
      <c r="S78" s="57"/>
      <c r="T78" s="56"/>
      <c r="U78" s="57"/>
      <c r="V78" s="13"/>
      <c r="W78" s="58"/>
      <c r="X78" s="58"/>
      <c r="Y78" s="58"/>
      <c r="Z78" s="58"/>
      <c r="AA78" s="58"/>
    </row>
    <row r="79" ht="74" customHeight="1" spans="1:27">
      <c r="J79" s="56"/>
      <c r="K79" s="56"/>
      <c r="L79" s="12"/>
      <c r="M79" s="12"/>
      <c r="N79" s="57"/>
      <c r="O79" s="57"/>
      <c r="P79" s="57"/>
      <c r="Q79" s="57"/>
      <c r="R79" s="57"/>
      <c r="S79" s="57"/>
      <c r="T79" s="56"/>
      <c r="U79" s="57"/>
      <c r="V79" s="13"/>
      <c r="W79" s="58"/>
      <c r="X79" s="58"/>
      <c r="Y79" s="58"/>
      <c r="Z79" s="58"/>
      <c r="AA79" s="58"/>
    </row>
    <row r="80" ht="74" customHeight="1" spans="1:27">
      <c r="J80" s="56"/>
      <c r="K80" s="56"/>
      <c r="L80" s="12"/>
      <c r="M80" s="12"/>
      <c r="N80" s="57"/>
      <c r="O80" s="57"/>
      <c r="P80" s="57"/>
      <c r="Q80" s="57"/>
      <c r="R80" s="57"/>
      <c r="S80" s="57"/>
      <c r="T80" s="56"/>
      <c r="U80" s="57"/>
      <c r="V80" s="13"/>
      <c r="W80" s="58"/>
      <c r="X80" s="58"/>
      <c r="Y80" s="58"/>
      <c r="Z80" s="58"/>
      <c r="AA80" s="58"/>
    </row>
    <row r="81" ht="74" customHeight="1" spans="10:27">
      <c r="J81" s="56"/>
      <c r="K81" s="56"/>
      <c r="L81" s="12"/>
      <c r="M81" s="12"/>
      <c r="N81" s="57"/>
      <c r="O81" s="57"/>
      <c r="P81" s="57"/>
      <c r="Q81" s="57"/>
      <c r="R81" s="57"/>
      <c r="S81" s="57"/>
      <c r="T81" s="56"/>
      <c r="U81" s="57"/>
      <c r="V81" s="13"/>
      <c r="W81" s="58"/>
      <c r="X81" s="58"/>
      <c r="Y81" s="58"/>
      <c r="Z81" s="58"/>
      <c r="AA81" s="58"/>
    </row>
    <row r="82" ht="74" customHeight="1" spans="10:27">
      <c r="J82" s="56"/>
      <c r="K82" s="56"/>
      <c r="L82" s="12"/>
      <c r="M82" s="12"/>
      <c r="N82" s="57"/>
      <c r="O82" s="57"/>
      <c r="P82" s="57"/>
      <c r="Q82" s="57"/>
      <c r="R82" s="57"/>
      <c r="S82" s="57"/>
      <c r="T82" s="56"/>
      <c r="U82" s="57"/>
      <c r="V82" s="13"/>
      <c r="W82" s="58"/>
      <c r="X82" s="58"/>
      <c r="Y82" s="58"/>
      <c r="Z82" s="58"/>
      <c r="AA82" s="58"/>
    </row>
    <row r="83" ht="74" customHeight="1" spans="10:27">
      <c r="J83" s="56"/>
      <c r="K83" s="56"/>
      <c r="L83" s="12"/>
      <c r="M83" s="12"/>
      <c r="N83" s="57"/>
      <c r="O83" s="57"/>
      <c r="P83" s="57"/>
      <c r="Q83" s="57"/>
      <c r="R83" s="57"/>
      <c r="S83" s="57"/>
      <c r="T83" s="56"/>
      <c r="U83" s="57"/>
      <c r="V83" s="13"/>
      <c r="W83" s="58"/>
      <c r="X83" s="58"/>
      <c r="Y83" s="58"/>
      <c r="Z83" s="58"/>
      <c r="AA83" s="58"/>
    </row>
    <row r="84" ht="74" customHeight="1" spans="10:27">
      <c r="J84" s="56"/>
      <c r="K84" s="56"/>
      <c r="L84" s="12"/>
      <c r="M84" s="12"/>
      <c r="N84" s="57"/>
      <c r="O84" s="57"/>
      <c r="P84" s="57"/>
      <c r="Q84" s="57"/>
      <c r="R84" s="57"/>
      <c r="S84" s="57"/>
      <c r="T84" s="56"/>
      <c r="U84" s="57"/>
      <c r="V84" s="13"/>
      <c r="W84" s="58"/>
      <c r="X84" s="58"/>
      <c r="Y84" s="58"/>
      <c r="Z84" s="58"/>
      <c r="AA84" s="58"/>
    </row>
    <row r="85" ht="74" customHeight="1"/>
    <row r="86" ht="74" customHeight="1"/>
    <row r="87" ht="74" customHeight="1"/>
    <row r="88" ht="74" customHeight="1"/>
    <row r="89" ht="74" customHeight="1"/>
    <row r="90" ht="74" customHeight="1"/>
    <row r="91" ht="74" customHeight="1"/>
  </sheetData>
  <autoFilter xmlns:etc="http://www.wps.cn/officeDocument/2017/etCustomData" ref="A7:AJ48" etc:filterBottomFollowUsedRange="0">
    <extLst/>
  </autoFilter>
  <mergeCells count="38">
    <mergeCell ref="A2:AC2"/>
    <mergeCell ref="A3:AG3"/>
    <mergeCell ref="L4:U4"/>
    <mergeCell ref="L5:S5"/>
    <mergeCell ref="M6:N6"/>
    <mergeCell ref="O6:P6"/>
    <mergeCell ref="B8:I8"/>
    <mergeCell ref="A4:A7"/>
    <mergeCell ref="B4:B7"/>
    <mergeCell ref="C4:C7"/>
    <mergeCell ref="D4:D7"/>
    <mergeCell ref="E4:E7"/>
    <mergeCell ref="F4:F7"/>
    <mergeCell ref="G4:G7"/>
    <mergeCell ref="H4:H7"/>
    <mergeCell ref="I4:I7"/>
    <mergeCell ref="J4:J7"/>
    <mergeCell ref="K4:K7"/>
    <mergeCell ref="L6:L7"/>
    <mergeCell ref="Q6:Q7"/>
    <mergeCell ref="R6:R7"/>
    <mergeCell ref="S6:S7"/>
    <mergeCell ref="T5:T7"/>
    <mergeCell ref="U5:U7"/>
    <mergeCell ref="V4:V7"/>
    <mergeCell ref="W4:W7"/>
    <mergeCell ref="X4:X7"/>
    <mergeCell ref="Y4:Y7"/>
    <mergeCell ref="Z4:Z7"/>
    <mergeCell ref="AA4:AA7"/>
    <mergeCell ref="AB4:AB7"/>
    <mergeCell ref="AC4:AC7"/>
    <mergeCell ref="AD4:AD7"/>
    <mergeCell ref="AE4:AE7"/>
    <mergeCell ref="AF4:AF7"/>
    <mergeCell ref="AG4:AG7"/>
    <mergeCell ref="AH4:AH7"/>
    <mergeCell ref="AI4:AI7"/>
  </mergeCells>
  <printOptions horizontalCentered="1"/>
  <pageMargins left="0.196527777777778" right="0.156944444444444" top="0.196527777777778" bottom="0.156944444444444" header="0.156944444444444" footer="0.118055555555556"/>
  <pageSetup paperSize="8" scale="63" fitToHeight="0" orientation="landscape" horizontalDpi="600"/>
  <headerFooter/>
  <rowBreaks count="7" manualBreakCount="7">
    <brk id="46" max="16383" man="1"/>
    <brk id="46" max="16383" man="1"/>
    <brk id="46" max="16383" man="1"/>
    <brk id="76" max="16383" man="1"/>
    <brk id="136" max="16383" man="1"/>
    <brk id="136" max="16383" man="1"/>
    <brk id="1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N10" sqref="N10"/>
    </sheetView>
  </sheetViews>
  <sheetFormatPr defaultColWidth="9" defaultRowHeight="14.4"/>
  <cols>
    <col min="2" max="2" width="43.6296296296296" customWidth="1"/>
    <col min="6" max="6" width="19.3796296296296" customWidth="1"/>
    <col min="7" max="7" width="29.6296296296296" customWidth="1"/>
    <col min="8" max="8" width="12.6296296296296"/>
    <col min="11" max="11" width="15.5" customWidth="1"/>
    <col min="12" max="14" width="12.6296296296296"/>
  </cols>
  <sheetData>
    <row r="1" ht="16.2" spans="1:14">
      <c r="A1" s="1"/>
      <c r="B1" s="2"/>
      <c r="C1" s="1"/>
      <c r="D1" s="1"/>
      <c r="E1" s="1"/>
      <c r="F1" s="1"/>
      <c r="G1" s="1"/>
    </row>
    <row r="2" spans="1:14">
      <c r="A2" s="3"/>
      <c r="B2" s="3"/>
      <c r="C2" s="3"/>
      <c r="D2" s="4"/>
      <c r="E2" s="4"/>
      <c r="F2" s="4"/>
      <c r="G2" s="5"/>
    </row>
    <row r="3" spans="1:14">
      <c r="A3" s="3"/>
      <c r="B3" s="3"/>
      <c r="C3" s="3"/>
      <c r="D3" s="3"/>
      <c r="E3" s="3"/>
      <c r="F3" s="4"/>
      <c r="G3" s="5"/>
    </row>
    <row r="4" spans="1:14">
      <c r="A4" s="6"/>
      <c r="B4" s="6"/>
      <c r="C4" s="6"/>
      <c r="D4" s="6"/>
      <c r="E4" s="6"/>
      <c r="F4" s="6"/>
      <c r="G4" s="6"/>
    </row>
    <row r="5" spans="1:14">
      <c r="A5" s="6"/>
      <c r="B5" s="6"/>
      <c r="C5" s="6"/>
      <c r="D5" s="6"/>
      <c r="E5" s="6" t="s">
        <v>288</v>
      </c>
      <c r="F5" s="6">
        <v>67886.69809</v>
      </c>
      <c r="G5" s="6"/>
      <c r="K5">
        <v>40583.188085</v>
      </c>
    </row>
    <row r="6" spans="1:14">
      <c r="A6" s="6"/>
      <c r="B6" s="6"/>
      <c r="C6" s="6"/>
      <c r="D6" s="6"/>
      <c r="E6" s="6" t="s">
        <v>289</v>
      </c>
      <c r="F6" s="6">
        <v>27909.77566</v>
      </c>
      <c r="G6" s="6">
        <f t="shared" ref="G6:G11" si="0">F6/$F$5</f>
        <v>0.411122892190145</v>
      </c>
      <c r="H6">
        <f t="shared" ref="H6:H11" si="1">G6*100</f>
        <v>41.1122892190145</v>
      </c>
      <c r="I6">
        <v>41.11</v>
      </c>
      <c r="K6">
        <v>23999.775655</v>
      </c>
      <c r="L6">
        <f t="shared" ref="L6:L11" si="2">K6/$K$5</f>
        <v>0.591372358542492</v>
      </c>
      <c r="M6">
        <f t="shared" ref="M6:M11" si="3">L6*100</f>
        <v>59.1372358542492</v>
      </c>
      <c r="N6">
        <v>59.14</v>
      </c>
    </row>
    <row r="7" spans="1:14">
      <c r="A7" s="6"/>
      <c r="B7" s="6"/>
      <c r="C7" s="6"/>
      <c r="D7" s="6"/>
      <c r="E7" s="6" t="s">
        <v>290</v>
      </c>
      <c r="F7" s="6">
        <v>1350</v>
      </c>
      <c r="G7" s="6">
        <f t="shared" si="0"/>
        <v>0.0198860754460359</v>
      </c>
      <c r="H7">
        <f t="shared" si="1"/>
        <v>1.98860754460359</v>
      </c>
      <c r="I7">
        <v>1.98</v>
      </c>
      <c r="K7">
        <v>1350</v>
      </c>
      <c r="L7">
        <f t="shared" si="2"/>
        <v>0.0332650061195901</v>
      </c>
      <c r="M7">
        <f t="shared" si="3"/>
        <v>3.32650061195901</v>
      </c>
      <c r="N7">
        <v>3.33</v>
      </c>
    </row>
    <row r="8" spans="1:14">
      <c r="A8" s="6"/>
      <c r="B8" s="6"/>
      <c r="C8" s="6"/>
      <c r="D8" s="6"/>
      <c r="E8" s="6" t="s">
        <v>63</v>
      </c>
      <c r="F8" s="6">
        <v>3577.31243</v>
      </c>
      <c r="G8" s="6">
        <f t="shared" si="0"/>
        <v>0.0526953369459422</v>
      </c>
      <c r="H8">
        <f t="shared" si="1"/>
        <v>5.26953369459422</v>
      </c>
      <c r="I8">
        <v>5.27</v>
      </c>
      <c r="K8">
        <v>3577.31243</v>
      </c>
      <c r="L8">
        <f t="shared" si="2"/>
        <v>0.0881476443523227</v>
      </c>
      <c r="M8">
        <f t="shared" si="3"/>
        <v>8.81476443523227</v>
      </c>
      <c r="N8">
        <v>8.81</v>
      </c>
    </row>
    <row r="9" spans="1:14">
      <c r="A9" s="6"/>
      <c r="B9" s="6"/>
      <c r="C9" s="6"/>
      <c r="D9" s="6"/>
      <c r="E9" s="6" t="s">
        <v>291</v>
      </c>
      <c r="F9" s="6">
        <v>31331.11</v>
      </c>
      <c r="G9" s="6">
        <f t="shared" si="0"/>
        <v>0.46152060538374</v>
      </c>
      <c r="H9">
        <f t="shared" si="1"/>
        <v>46.152060538374</v>
      </c>
      <c r="I9">
        <v>46.15</v>
      </c>
      <c r="K9">
        <v>7937.6</v>
      </c>
      <c r="L9">
        <f t="shared" si="2"/>
        <v>0.19558837968508</v>
      </c>
      <c r="M9">
        <f t="shared" si="3"/>
        <v>19.558837968508</v>
      </c>
      <c r="N9">
        <v>19.56</v>
      </c>
    </row>
    <row r="10" spans="1:14">
      <c r="A10" s="6"/>
      <c r="B10" s="6"/>
      <c r="C10" s="6"/>
      <c r="D10" s="6"/>
      <c r="E10" s="6" t="s">
        <v>292</v>
      </c>
      <c r="F10" s="6">
        <v>3700</v>
      </c>
      <c r="G10" s="6">
        <f t="shared" si="0"/>
        <v>0.0545025771483946</v>
      </c>
      <c r="H10">
        <f t="shared" si="1"/>
        <v>5.45025771483946</v>
      </c>
      <c r="I10">
        <v>5.46</v>
      </c>
      <c r="K10">
        <v>3700</v>
      </c>
      <c r="L10">
        <f t="shared" si="2"/>
        <v>0.0911707575129506</v>
      </c>
      <c r="M10">
        <f t="shared" si="3"/>
        <v>9.11707575129506</v>
      </c>
      <c r="N10">
        <v>9.11</v>
      </c>
    </row>
    <row r="11" spans="1:14">
      <c r="A11" s="6"/>
      <c r="B11" s="6"/>
      <c r="C11" s="6"/>
      <c r="D11" s="6"/>
      <c r="E11" s="6" t="s">
        <v>293</v>
      </c>
      <c r="F11" s="6">
        <v>18.5</v>
      </c>
      <c r="G11" s="6">
        <f t="shared" si="0"/>
        <v>0.000272512885741973</v>
      </c>
      <c r="H11">
        <f t="shared" si="1"/>
        <v>0.0272512885741973</v>
      </c>
      <c r="I11">
        <v>0.03</v>
      </c>
      <c r="K11">
        <v>18.5</v>
      </c>
      <c r="L11">
        <f t="shared" si="2"/>
        <v>0.000455853787564753</v>
      </c>
      <c r="M11">
        <f t="shared" si="3"/>
        <v>0.0455853787564753</v>
      </c>
      <c r="N11">
        <v>0.05</v>
      </c>
    </row>
  </sheetData>
  <mergeCells count="6">
    <mergeCell ref="A1:G1"/>
    <mergeCell ref="D2:E2"/>
    <mergeCell ref="F2:G2"/>
    <mergeCell ref="A2:A3"/>
    <mergeCell ref="B2:B3"/>
    <mergeCell ref="C2:C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项目计划（资金安排）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Administrator</cp:lastModifiedBy>
  <dcterms:created xsi:type="dcterms:W3CDTF">2025-11-17T11:52:00Z</dcterms:created>
  <dcterms:modified xsi:type="dcterms:W3CDTF">2026-01-06T02:44:35Z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4901F87FFD884381A2B8C2D8EDB769AA</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